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3 Procurement Agent1\2026 Solicitations\26-302 Compressed Gas (21-0728)\"/>
    </mc:Choice>
  </mc:AlternateContent>
  <xr:revisionPtr revIDLastSave="0" documentId="13_ncr:1_{0D940AFE-8F2F-4C0E-AF6D-344F0B231E59}" xr6:coauthVersionLast="47" xr6:coauthVersionMax="47" xr10:uidLastSave="{00000000-0000-0000-0000-000000000000}"/>
  <bookViews>
    <workbookView xWindow="16080" yWindow="-120" windowWidth="29040" windowHeight="15720" xr2:uid="{00000000-000D-0000-FFFF-FFFF00000000}"/>
  </bookViews>
  <sheets>
    <sheet name="Sheet1" sheetId="1"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 l="1"/>
  <c r="E36" i="1"/>
  <c r="F36" i="1" s="1"/>
  <c r="F35" i="1"/>
  <c r="E35" i="1"/>
  <c r="E34" i="1"/>
  <c r="F34" i="1" s="1"/>
  <c r="E33" i="1"/>
  <c r="F33" i="1" s="1"/>
  <c r="E32" i="1"/>
  <c r="F32" i="1" s="1"/>
  <c r="E31" i="1"/>
  <c r="F31" i="1" s="1"/>
  <c r="E30" i="1"/>
  <c r="F30" i="1" s="1"/>
  <c r="E29" i="1"/>
  <c r="F29" i="1" s="1"/>
  <c r="E26" i="1"/>
  <c r="C45" i="1" s="1"/>
  <c r="E23" i="1"/>
  <c r="F23" i="1" s="1"/>
  <c r="E22" i="1"/>
  <c r="F22" i="1" s="1"/>
  <c r="E21" i="1"/>
  <c r="F21" i="1" s="1"/>
  <c r="E20" i="1"/>
  <c r="F20" i="1" s="1"/>
  <c r="E19" i="1"/>
  <c r="F19" i="1" s="1"/>
  <c r="E18" i="1"/>
  <c r="F18" i="1" s="1"/>
  <c r="E17" i="1"/>
  <c r="F17" i="1" s="1"/>
  <c r="E16" i="1"/>
  <c r="F16" i="1" s="1"/>
  <c r="E15" i="1"/>
  <c r="F15" i="1" s="1"/>
  <c r="E12" i="1"/>
  <c r="F12" i="1" s="1"/>
  <c r="E11" i="1"/>
  <c r="F11" i="1" s="1"/>
  <c r="E10" i="1"/>
  <c r="F10" i="1" s="1"/>
  <c r="E7" i="1"/>
  <c r="E6" i="1"/>
  <c r="C42" i="1" s="1"/>
  <c r="C46" i="1" l="1"/>
  <c r="C43" i="1"/>
  <c r="C44" i="1"/>
  <c r="I56" i="1" l="1"/>
</calcChain>
</file>

<file path=xl/sharedStrings.xml><?xml version="1.0" encoding="utf-8"?>
<sst xmlns="http://schemas.openxmlformats.org/spreadsheetml/2006/main" count="94" uniqueCount="72">
  <si>
    <t xml:space="preserve">Assuming prices quoted include costs for vehicles, maintenance, repair, insurance, fuel, wages, insurances, other employee benefits, materials, overhead, operating expenses, etc., what percentage of the rate is directly attributed to the cost of fuel? </t>
  </si>
  <si>
    <t>Assuming prices quoted include costs for vehicles, maintenance, repair, insurance, fuel, wages, materials, overhead, operating expenses, etc., what percentage of the rate is directly attributed to the cost of wages?</t>
  </si>
  <si>
    <t xml:space="preserve">Assuming prices quoted include costs for vehicles, maintenance, fuel, wages, insurances, other employee benefits, materials, overhead, operating expenses, etc., what percentage of the rate is directly attributed to the cost of materials? </t>
  </si>
  <si>
    <t>Type Your Firm's Name Here</t>
  </si>
  <si>
    <t>The following information is required for price redetermination consideration.</t>
  </si>
  <si>
    <t>SAVE AND SUBMIT AS AN EXCEL FILE</t>
  </si>
  <si>
    <t xml:space="preserve"> Alterations to locked cells may result in disqualification of submission.</t>
  </si>
  <si>
    <t>Must equal 100%</t>
  </si>
  <si>
    <r>
      <t xml:space="preserve">Enter type of fuel used: </t>
    </r>
    <r>
      <rPr>
        <b/>
        <sz val="12"/>
        <color theme="1"/>
        <rFont val="Times New Roman"/>
        <family val="1"/>
      </rPr>
      <t>Diesel or Gasoline</t>
    </r>
  </si>
  <si>
    <t>County is exempt from all taxes (Federal, State, Local). A Tax Exemption Certificate will be provided for any direct purchasing. Contractor is responsible for paying all taxes on materials purchased for the project.</t>
  </si>
  <si>
    <t>This is an indefinite quantity contract with no guaranteed usage of services. County does not guarantee any specific dollar amount will be spent under any contract resulting from this solicitation.</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</si>
  <si>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</si>
  <si>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County will neither accept nor authorize payment for travel time or travel-related expenses incured by Contractor personnel to any County facility. Billable time shall begin only upon arrival at the job site and will apply exclusively to service work performed.</t>
  </si>
  <si>
    <t>Credit for Purchase / Trade-In</t>
  </si>
  <si>
    <t>Cylinder
Size</t>
  </si>
  <si>
    <t>Qty</t>
  </si>
  <si>
    <t>Credit
per Cyl</t>
  </si>
  <si>
    <t>Extended
Credit</t>
  </si>
  <si>
    <t>Comments</t>
  </si>
  <si>
    <t>Office of Fire Rescue - Cylinders</t>
  </si>
  <si>
    <t>D</t>
  </si>
  <si>
    <t>Office of Fire Rescue - Cylinders
(Breathing Air)</t>
  </si>
  <si>
    <t>6K
200 size</t>
  </si>
  <si>
    <t>Estimated
Qty
of
Cylinders</t>
  </si>
  <si>
    <t>Rental
Charge 
per Cyl
per Month</t>
  </si>
  <si>
    <t>Extended
Monthly
Cost</t>
  </si>
  <si>
    <t>Extended
Annual Cost</t>
  </si>
  <si>
    <t>Cost Per
Refill</t>
  </si>
  <si>
    <t>Medical Oxygen</t>
  </si>
  <si>
    <t>K</t>
  </si>
  <si>
    <t>M6</t>
  </si>
  <si>
    <t>Acetylene</t>
  </si>
  <si>
    <t>Plumber's
Pack</t>
  </si>
  <si>
    <t>Argon</t>
  </si>
  <si>
    <t>Argon/CO2 Mix</t>
  </si>
  <si>
    <t>Oxygen</t>
  </si>
  <si>
    <t>Nitrogen</t>
  </si>
  <si>
    <t>Small Hydrogen</t>
  </si>
  <si>
    <t>UPH 80</t>
  </si>
  <si>
    <t>Type</t>
  </si>
  <si>
    <t>Hydrostatic
Test Cost</t>
  </si>
  <si>
    <t>Extended Annual Cost</t>
  </si>
  <si>
    <t>Self-Contained Breathing Apparatus  
(SCBA)</t>
  </si>
  <si>
    <t>cylinder</t>
  </si>
  <si>
    <t>Estimated
Qty</t>
  </si>
  <si>
    <t>Refill Cost</t>
  </si>
  <si>
    <t>Isobutylene 100 ppm               #66ES-248-100</t>
  </si>
  <si>
    <t>Isobutylene 1000 ppm            #66ES-248-1000</t>
  </si>
  <si>
    <t>Hydrogen Cyanide 10 ppm    #66ES-HCN-10</t>
  </si>
  <si>
    <t>Multi Gas                                   #66ES-413-18</t>
  </si>
  <si>
    <t>Phosphine 5 ppm                     #66ES-PH3-5</t>
  </si>
  <si>
    <t>Zero Air                                      #66R-1</t>
  </si>
  <si>
    <t>Chlorine 10 ppm                      #66ES-LG-252-10</t>
  </si>
  <si>
    <t>Ammonia 50 ppm                   #44R-13-50</t>
  </si>
  <si>
    <t>Price Per Trip</t>
  </si>
  <si>
    <t>Delivery/Pick Up Charge (if charged)</t>
  </si>
  <si>
    <t>Hazmat Charge (if charged)</t>
  </si>
  <si>
    <t>Total of Extended Credit/Buy Back</t>
  </si>
  <si>
    <t>Total of Costs Per Refill</t>
  </si>
  <si>
    <t>Total of Medical Gases Cylinder Rentals</t>
  </si>
  <si>
    <t>Total of Ind and Welding Gases Cyl Rental</t>
  </si>
  <si>
    <t>Total of Hydrostatic Tests</t>
  </si>
  <si>
    <t>Total of Monitor Test Gases Cylinder Rental</t>
  </si>
  <si>
    <t>Name and telephone number of person to contact for emergency service:</t>
  </si>
  <si>
    <t>Name / Title:</t>
  </si>
  <si>
    <t>Phone # :</t>
  </si>
  <si>
    <t>Industrial and Welding Gases 
All Offices - EMS, Fleet, &amp; Fire Rescue</t>
  </si>
  <si>
    <t>Industrial - High Pressure Steel Cyl 
(Breathing Air)</t>
  </si>
  <si>
    <t>Additional Fees/Charges
     All Offices - EMS, Fleet, and Fire Rescue</t>
  </si>
  <si>
    <t>Medical Gases EMS and Fire Rescue</t>
  </si>
  <si>
    <t>Hydrostatic Test Office of Fire Rescue</t>
  </si>
  <si>
    <t>Monitor Test Gases (As Needed) Office of Fire Rescue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</si>
</sst>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7" x14ac:knownFonts="1">
    <font>
      <sz val="11"/>
      <color theme="1"/>
      <name val="Calibri"/>
      <family val="2"/>
      <scheme val="minor"/>
    </font>
    <font>
      <b/>
      <sz val="12"/>
      <color rgb="FF000000"/>
      <name val="Times New Roman"/>
      <family val="1"/>
    </font>
    <font>
      <sz val="12"/>
      <color theme="1"/>
      <name val="Times New Roman"/>
      <family val="1"/>
    </font>
    <font>
      <b/>
      <sz val="12"/>
      <color theme="1"/>
      <name val="Times New Roman"/>
      <family val="1"/>
    </font>
    <font>
      <b/>
      <i/>
      <sz val="12"/>
      <color theme="1"/>
      <name val="Times New Roman"/>
      <family val="1"/>
    </font>
    <font>
      <sz val="11"/>
      <color theme="1"/>
      <name val="Times New Roman"/>
      <family val="1"/>
    </font>
    <font>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2">
    <xf numFmtId="0" fontId="0" fillId="0" borderId="0"/>
    <xf numFmtId="44" fontId="6" fillId="0" borderId="0" applyFont="0" applyFill="0" applyBorder="0" applyAlignment="0" applyProtection="0"/>
  </cellStyleXfs>
  <cellXfs count="87">
    <xf numFmtId="0" fontId="0" fillId="0" borderId="0" xfId="0"/>
    <xf numFmtId="0" fontId="5" fillId="0" borderId="0" xfId="0" applyFont="1"/>
    <xf numFmtId="0" fontId="5" fillId="0" borderId="0" xfId="0" applyFont="1" applyAlignment="1">
      <alignment horizontal="center" vertical="top"/>
    </xf>
    <xf numFmtId="0" fontId="2" fillId="0" borderId="1" xfId="0" applyFont="1" applyBorder="1" applyAlignment="1">
      <alignment horizontal="center"/>
    </xf>
    <xf numFmtId="44" fontId="2" fillId="6" borderId="1" xfId="1" applyFont="1" applyFill="1" applyBorder="1" applyProtection="1">
      <protection locked="0"/>
    </xf>
    <xf numFmtId="0" fontId="2" fillId="0" borderId="1" xfId="0" applyFont="1" applyBorder="1" applyAlignment="1">
      <alignment horizontal="center" wrapText="1"/>
    </xf>
    <xf numFmtId="0" fontId="2" fillId="0" borderId="0" xfId="0" applyFont="1"/>
    <xf numFmtId="0" fontId="3" fillId="5" borderId="1" xfId="0" applyFont="1" applyFill="1" applyBorder="1" applyAlignment="1">
      <alignment horizontal="center" vertical="center" wrapText="1"/>
    </xf>
    <xf numFmtId="44" fontId="2" fillId="0" borderId="1" xfId="1" applyFont="1" applyBorder="1" applyProtection="1"/>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wrapText="1"/>
      <protection locked="0"/>
    </xf>
    <xf numFmtId="0" fontId="3" fillId="5" borderId="1" xfId="0" applyFont="1" applyFill="1" applyBorder="1" applyAlignment="1">
      <alignment horizontal="center" vertical="center"/>
    </xf>
    <xf numFmtId="0" fontId="2" fillId="0" borderId="3" xfId="0" applyFont="1" applyBorder="1" applyAlignment="1">
      <alignment wrapText="1"/>
    </xf>
    <xf numFmtId="0" fontId="2" fillId="0" borderId="4" xfId="0" applyFont="1" applyBorder="1" applyAlignment="1">
      <alignment horizontal="right" indent="1"/>
    </xf>
    <xf numFmtId="0" fontId="2" fillId="0" borderId="12" xfId="0" applyFont="1" applyBorder="1" applyAlignment="1">
      <alignment wrapText="1"/>
    </xf>
    <xf numFmtId="0" fontId="3" fillId="5" borderId="12" xfId="0" applyFont="1" applyFill="1" applyBorder="1" applyAlignment="1">
      <alignment vertical="center" wrapText="1"/>
    </xf>
    <xf numFmtId="0" fontId="2" fillId="0" borderId="12" xfId="0" applyFont="1" applyBorder="1"/>
    <xf numFmtId="0" fontId="2" fillId="0" borderId="14" xfId="0" applyFont="1" applyBorder="1" applyAlignment="1">
      <alignment wrapText="1"/>
    </xf>
    <xf numFmtId="0" fontId="2" fillId="0" borderId="15" xfId="0" applyFont="1" applyBorder="1" applyAlignment="1">
      <alignment wrapText="1"/>
    </xf>
    <xf numFmtId="0" fontId="2" fillId="0" borderId="10" xfId="0" applyFont="1" applyBorder="1"/>
    <xf numFmtId="0" fontId="2" fillId="0" borderId="0" xfId="0" applyFont="1" applyAlignment="1">
      <alignment horizontal="center"/>
    </xf>
    <xf numFmtId="0" fontId="2" fillId="0" borderId="11" xfId="0" applyFont="1" applyBorder="1"/>
    <xf numFmtId="0" fontId="2" fillId="0" borderId="0" xfId="0" applyFont="1" applyAlignment="1">
      <alignment horizontal="right" indent="1"/>
    </xf>
    <xf numFmtId="0" fontId="2" fillId="0" borderId="0" xfId="0" applyFont="1" applyAlignment="1">
      <alignment horizontal="left"/>
    </xf>
    <xf numFmtId="0" fontId="2" fillId="0" borderId="11" xfId="0" applyFont="1" applyBorder="1" applyAlignment="1">
      <alignment horizontal="left"/>
    </xf>
    <xf numFmtId="0" fontId="2" fillId="0" borderId="10" xfId="0" applyFont="1" applyBorder="1" applyAlignment="1">
      <alignment horizontal="right"/>
    </xf>
    <xf numFmtId="0" fontId="2" fillId="0" borderId="0" xfId="0" applyFont="1" applyAlignment="1">
      <alignment horizontal="right"/>
    </xf>
    <xf numFmtId="0" fontId="2" fillId="0" borderId="0" xfId="0" applyFont="1" applyAlignment="1">
      <alignment vertical="center" wrapText="1"/>
    </xf>
    <xf numFmtId="0" fontId="2" fillId="0" borderId="13" xfId="0" applyFont="1" applyBorder="1" applyAlignment="1" applyProtection="1">
      <alignment vertical="top" wrapText="1"/>
      <protection locked="0"/>
    </xf>
    <xf numFmtId="10" fontId="2" fillId="0" borderId="13" xfId="0" applyNumberFormat="1" applyFont="1" applyBorder="1" applyAlignment="1" applyProtection="1">
      <alignment horizontal="center" vertical="center"/>
      <protection locked="0"/>
    </xf>
    <xf numFmtId="10" fontId="2" fillId="0" borderId="13" xfId="0" applyNumberFormat="1" applyFont="1" applyBorder="1"/>
    <xf numFmtId="0" fontId="2" fillId="0" borderId="1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10" xfId="0" applyFont="1" applyBorder="1" applyAlignment="1">
      <alignment horizontal="right" vertical="top" wrapText="1"/>
    </xf>
    <xf numFmtId="0" fontId="2" fillId="0" borderId="0" xfId="0" applyFont="1" applyAlignment="1">
      <alignment horizontal="right" vertical="top" wrapText="1"/>
    </xf>
    <xf numFmtId="0" fontId="2" fillId="0" borderId="6" xfId="0" applyFont="1" applyBorder="1" applyAlignment="1">
      <alignment horizontal="right" vertical="top" wrapText="1"/>
    </xf>
    <xf numFmtId="0" fontId="2" fillId="0" borderId="10"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Alignment="1">
      <alignment horizontal="right"/>
    </xf>
    <xf numFmtId="0" fontId="1" fillId="4" borderId="10"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3" fillId="3" borderId="18" xfId="0" applyFont="1" applyFill="1" applyBorder="1" applyAlignment="1">
      <alignment horizontal="center" vertical="top"/>
    </xf>
    <xf numFmtId="0" fontId="3" fillId="3" borderId="22" xfId="0" applyFont="1" applyFill="1" applyBorder="1" applyAlignment="1">
      <alignment horizontal="center" vertical="top"/>
    </xf>
    <xf numFmtId="0" fontId="3" fillId="3" borderId="16" xfId="0" applyFont="1" applyFill="1" applyBorder="1" applyAlignment="1">
      <alignment horizontal="center" vertical="top"/>
    </xf>
    <xf numFmtId="0" fontId="2" fillId="0" borderId="12" xfId="0" applyFont="1" applyBorder="1" applyAlignment="1">
      <alignment horizontal="right" indent="1"/>
    </xf>
    <xf numFmtId="0" fontId="2" fillId="0" borderId="1" xfId="0" applyFont="1" applyBorder="1" applyAlignment="1">
      <alignment horizontal="right" indent="1"/>
    </xf>
    <xf numFmtId="44" fontId="2" fillId="0" borderId="1" xfId="1" applyFont="1" applyBorder="1" applyAlignment="1" applyProtection="1">
      <alignment horizontal="center"/>
      <protection locked="0"/>
    </xf>
    <xf numFmtId="0" fontId="2" fillId="0" borderId="10" xfId="0" applyFont="1" applyBorder="1" applyAlignment="1">
      <alignment horizontal="left"/>
    </xf>
    <xf numFmtId="0" fontId="2" fillId="0" borderId="0" xfId="0" applyFont="1" applyAlignment="1">
      <alignment horizontal="left"/>
    </xf>
    <xf numFmtId="0" fontId="2" fillId="6" borderId="5" xfId="0" applyFont="1" applyFill="1" applyBorder="1" applyAlignment="1" applyProtection="1">
      <alignment horizontal="left"/>
      <protection locked="0"/>
    </xf>
    <xf numFmtId="164" fontId="2" fillId="6" borderId="5" xfId="0" applyNumberFormat="1" applyFont="1" applyFill="1" applyBorder="1" applyAlignment="1" applyProtection="1">
      <alignment horizontal="left"/>
      <protection locked="0"/>
    </xf>
    <xf numFmtId="164" fontId="2" fillId="6" borderId="17" xfId="0" applyNumberFormat="1" applyFont="1" applyFill="1" applyBorder="1" applyAlignment="1" applyProtection="1">
      <alignment horizontal="left"/>
      <protection locked="0"/>
    </xf>
    <xf numFmtId="0" fontId="2" fillId="0" borderId="12" xfId="0" applyFont="1" applyBorder="1"/>
    <xf numFmtId="0" fontId="2" fillId="0" borderId="1" xfId="0" applyFont="1" applyBorder="1"/>
    <xf numFmtId="44" fontId="2" fillId="6" borderId="1" xfId="1" applyFont="1" applyFill="1" applyBorder="1" applyProtection="1">
      <protection locked="0"/>
    </xf>
    <xf numFmtId="44" fontId="2" fillId="6" borderId="13" xfId="1" applyFont="1" applyFill="1" applyBorder="1" applyProtection="1">
      <protection locked="0"/>
    </xf>
    <xf numFmtId="0" fontId="2" fillId="0" borderId="1" xfId="0" applyFont="1" applyBorder="1" applyAlignment="1">
      <alignment horizontal="center"/>
    </xf>
    <xf numFmtId="0" fontId="2" fillId="0" borderId="2" xfId="0" applyFont="1" applyBorder="1" applyAlignment="1">
      <alignment horizontal="center"/>
    </xf>
    <xf numFmtId="44" fontId="2" fillId="0" borderId="2" xfId="0" applyNumberFormat="1" applyFont="1" applyBorder="1" applyAlignment="1" applyProtection="1">
      <alignment horizontal="center"/>
      <protection locked="0"/>
    </xf>
    <xf numFmtId="44" fontId="2" fillId="0" borderId="15" xfId="0" applyNumberFormat="1" applyFont="1" applyBorder="1" applyAlignment="1" applyProtection="1">
      <alignment horizontal="center"/>
      <protection locked="0"/>
    </xf>
    <xf numFmtId="0" fontId="3" fillId="5" borderId="12" xfId="0" applyFont="1" applyFill="1" applyBorder="1" applyAlignment="1">
      <alignment vertical="center" wrapText="1"/>
    </xf>
    <xf numFmtId="0" fontId="3" fillId="5" borderId="1" xfId="0" applyFont="1" applyFill="1" applyBorder="1" applyAlignment="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3" xfId="0" applyFont="1" applyFill="1" applyBorder="1" applyAlignment="1">
      <alignment horizontal="center" vertical="center"/>
    </xf>
    <xf numFmtId="0" fontId="2" fillId="0" borderId="12" xfId="0" applyFont="1" applyBorder="1" applyAlignment="1">
      <alignment wrapText="1"/>
    </xf>
    <xf numFmtId="0" fontId="2" fillId="0" borderId="1" xfId="0" applyFont="1" applyBorder="1" applyAlignment="1">
      <alignment wrapText="1"/>
    </xf>
    <xf numFmtId="0" fontId="2" fillId="0" borderId="10" xfId="0" applyFont="1" applyBorder="1" applyAlignment="1">
      <alignment wrapText="1"/>
    </xf>
    <xf numFmtId="0" fontId="2" fillId="0" borderId="0" xfId="0" applyFont="1" applyAlignment="1">
      <alignment wrapText="1"/>
    </xf>
    <xf numFmtId="0" fontId="2" fillId="0" borderId="11" xfId="0" applyFont="1" applyBorder="1" applyAlignment="1">
      <alignment wrapText="1"/>
    </xf>
    <xf numFmtId="44" fontId="2" fillId="0" borderId="1" xfId="1" applyFont="1" applyBorder="1" applyProtection="1"/>
    <xf numFmtId="0" fontId="2" fillId="0" borderId="14" xfId="0" applyFont="1" applyBorder="1"/>
    <xf numFmtId="0" fontId="2" fillId="0" borderId="3" xfId="0" applyFont="1" applyBorder="1"/>
    <xf numFmtId="0" fontId="2" fillId="0" borderId="15" xfId="0" applyFont="1" applyBorder="1"/>
    <xf numFmtId="44" fontId="2" fillId="0" borderId="1" xfId="1" applyFont="1" applyFill="1" applyBorder="1" applyProtection="1"/>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tabSelected="1" view="pageLayout" zoomScaleNormal="100" workbookViewId="0">
      <selection sqref="A1:I1"/>
    </sheetView>
  </sheetViews>
  <sheetFormatPr defaultColWidth="9.140625" defaultRowHeight="15" x14ac:dyDescent="0.25"/>
  <cols>
    <col min="1" max="1" width="18.7109375" style="1" customWidth="1"/>
    <col min="2" max="2" width="33.7109375" style="1" customWidth="1"/>
    <col min="3" max="3" width="11" style="1" customWidth="1"/>
    <col min="4" max="4" width="13" style="1" customWidth="1"/>
    <col min="5" max="5" width="11.7109375" style="1" customWidth="1"/>
    <col min="6" max="6" width="10.85546875" style="1" customWidth="1"/>
    <col min="7" max="16384" width="9.140625" style="1"/>
  </cols>
  <sheetData>
    <row r="1" spans="1:9" ht="15.75" x14ac:dyDescent="0.25">
      <c r="A1" s="84" t="s">
        <v>3</v>
      </c>
      <c r="B1" s="85"/>
      <c r="C1" s="85"/>
      <c r="D1" s="85"/>
      <c r="E1" s="85"/>
      <c r="F1" s="85"/>
      <c r="G1" s="85"/>
      <c r="H1" s="85"/>
      <c r="I1" s="86"/>
    </row>
    <row r="2" spans="1:9" ht="22.15" customHeight="1" x14ac:dyDescent="0.25">
      <c r="A2" s="44" t="s">
        <v>5</v>
      </c>
      <c r="B2" s="45"/>
      <c r="C2" s="45"/>
      <c r="D2" s="45"/>
      <c r="E2" s="45"/>
      <c r="F2" s="45"/>
      <c r="G2" s="45"/>
      <c r="H2" s="45"/>
      <c r="I2" s="46"/>
    </row>
    <row r="3" spans="1:9" ht="39" customHeight="1" x14ac:dyDescent="0.25">
      <c r="A3" s="39" t="s">
        <v>11</v>
      </c>
      <c r="B3" s="40"/>
      <c r="C3" s="40"/>
      <c r="D3" s="40"/>
      <c r="E3" s="40"/>
      <c r="F3" s="40"/>
      <c r="G3" s="40"/>
      <c r="H3" s="40"/>
      <c r="I3" s="42"/>
    </row>
    <row r="4" spans="1:9" ht="21.75" customHeight="1" x14ac:dyDescent="0.25">
      <c r="A4" s="47" t="s">
        <v>6</v>
      </c>
      <c r="B4" s="48"/>
      <c r="C4" s="48"/>
      <c r="D4" s="48"/>
      <c r="E4" s="48"/>
      <c r="F4" s="48"/>
      <c r="G4" s="48"/>
      <c r="H4" s="48"/>
      <c r="I4" s="49"/>
    </row>
    <row r="5" spans="1:9" ht="47.25" x14ac:dyDescent="0.25">
      <c r="A5" s="15" t="s">
        <v>13</v>
      </c>
      <c r="B5" s="7" t="s">
        <v>14</v>
      </c>
      <c r="C5" s="11" t="s">
        <v>15</v>
      </c>
      <c r="D5" s="7" t="s">
        <v>16</v>
      </c>
      <c r="E5" s="71" t="s">
        <v>17</v>
      </c>
      <c r="F5" s="71"/>
      <c r="G5" s="72" t="s">
        <v>18</v>
      </c>
      <c r="H5" s="72"/>
      <c r="I5" s="73"/>
    </row>
    <row r="6" spans="1:9" ht="31.5" x14ac:dyDescent="0.25">
      <c r="A6" s="14" t="s">
        <v>19</v>
      </c>
      <c r="B6" s="3" t="s">
        <v>20</v>
      </c>
      <c r="C6" s="3">
        <v>209</v>
      </c>
      <c r="D6" s="4"/>
      <c r="E6" s="83">
        <f>C6*D6</f>
        <v>0</v>
      </c>
      <c r="F6" s="83"/>
      <c r="G6" s="63"/>
      <c r="H6" s="63"/>
      <c r="I6" s="64"/>
    </row>
    <row r="7" spans="1:9" ht="15.75" customHeight="1" x14ac:dyDescent="0.25">
      <c r="A7" s="14" t="s">
        <v>21</v>
      </c>
      <c r="B7" s="5" t="s">
        <v>22</v>
      </c>
      <c r="C7" s="3">
        <v>16</v>
      </c>
      <c r="D7" s="4"/>
      <c r="E7" s="83">
        <f>C7*D7</f>
        <v>0</v>
      </c>
      <c r="F7" s="83"/>
      <c r="G7" s="63"/>
      <c r="H7" s="63"/>
      <c r="I7" s="64"/>
    </row>
    <row r="8" spans="1:9" s="6" customFormat="1" ht="15.75" x14ac:dyDescent="0.25">
      <c r="A8" s="80"/>
      <c r="B8" s="81"/>
      <c r="C8" s="81"/>
      <c r="D8" s="81"/>
      <c r="E8" s="81"/>
      <c r="F8" s="81"/>
      <c r="G8" s="81"/>
      <c r="H8" s="81"/>
      <c r="I8" s="82"/>
    </row>
    <row r="9" spans="1:9" s="6" customFormat="1" ht="63" x14ac:dyDescent="0.25">
      <c r="A9" s="15" t="s">
        <v>69</v>
      </c>
      <c r="B9" s="7" t="s">
        <v>14</v>
      </c>
      <c r="C9" s="7" t="s">
        <v>23</v>
      </c>
      <c r="D9" s="7" t="s">
        <v>24</v>
      </c>
      <c r="E9" s="7" t="s">
        <v>25</v>
      </c>
      <c r="F9" s="7" t="s">
        <v>26</v>
      </c>
      <c r="G9" s="7" t="s">
        <v>27</v>
      </c>
      <c r="H9" s="72" t="s">
        <v>18</v>
      </c>
      <c r="I9" s="73"/>
    </row>
    <row r="10" spans="1:9" s="6" customFormat="1" ht="15.75" x14ac:dyDescent="0.25">
      <c r="A10" s="16" t="s">
        <v>28</v>
      </c>
      <c r="B10" s="3" t="s">
        <v>20</v>
      </c>
      <c r="C10" s="3">
        <v>928</v>
      </c>
      <c r="D10" s="4"/>
      <c r="E10" s="8">
        <f>C10*D10</f>
        <v>0</v>
      </c>
      <c r="F10" s="8">
        <f>E10*12</f>
        <v>0</v>
      </c>
      <c r="G10" s="4"/>
      <c r="H10" s="63"/>
      <c r="I10" s="64"/>
    </row>
    <row r="11" spans="1:9" s="6" customFormat="1" ht="15.75" x14ac:dyDescent="0.25">
      <c r="A11" s="16" t="s">
        <v>28</v>
      </c>
      <c r="B11" s="3" t="s">
        <v>29</v>
      </c>
      <c r="C11" s="3">
        <v>81</v>
      </c>
      <c r="D11" s="4"/>
      <c r="E11" s="8">
        <f>C11*D11</f>
        <v>0</v>
      </c>
      <c r="F11" s="8">
        <f>E11*12</f>
        <v>0</v>
      </c>
      <c r="G11" s="4"/>
      <c r="H11" s="63"/>
      <c r="I11" s="64"/>
    </row>
    <row r="12" spans="1:9" s="6" customFormat="1" ht="15.75" x14ac:dyDescent="0.25">
      <c r="A12" s="16" t="s">
        <v>28</v>
      </c>
      <c r="B12" s="3" t="s">
        <v>30</v>
      </c>
      <c r="C12" s="3">
        <v>12</v>
      </c>
      <c r="D12" s="4"/>
      <c r="E12" s="8">
        <f>C12*D12</f>
        <v>0</v>
      </c>
      <c r="F12" s="8">
        <f>E12*12</f>
        <v>0</v>
      </c>
      <c r="G12" s="4"/>
      <c r="H12" s="63"/>
      <c r="I12" s="64"/>
    </row>
    <row r="13" spans="1:9" s="6" customFormat="1" ht="15.75" x14ac:dyDescent="0.25">
      <c r="A13" s="80"/>
      <c r="B13" s="81"/>
      <c r="C13" s="81"/>
      <c r="D13" s="81"/>
      <c r="E13" s="81"/>
      <c r="F13" s="81"/>
      <c r="G13" s="81"/>
      <c r="H13" s="81"/>
      <c r="I13" s="82"/>
    </row>
    <row r="14" spans="1:9" s="6" customFormat="1" ht="30.75" customHeight="1" x14ac:dyDescent="0.25">
      <c r="A14" s="15" t="s">
        <v>66</v>
      </c>
      <c r="B14" s="7" t="s">
        <v>14</v>
      </c>
      <c r="C14" s="7" t="s">
        <v>23</v>
      </c>
      <c r="D14" s="7" t="s">
        <v>24</v>
      </c>
      <c r="E14" s="7" t="s">
        <v>25</v>
      </c>
      <c r="F14" s="7" t="s">
        <v>26</v>
      </c>
      <c r="G14" s="7" t="s">
        <v>27</v>
      </c>
      <c r="H14" s="72" t="s">
        <v>18</v>
      </c>
      <c r="I14" s="73"/>
    </row>
    <row r="15" spans="1:9" s="6" customFormat="1" ht="15.75" x14ac:dyDescent="0.25">
      <c r="A15" s="16" t="s">
        <v>31</v>
      </c>
      <c r="B15" s="9"/>
      <c r="C15" s="3">
        <v>9</v>
      </c>
      <c r="D15" s="4"/>
      <c r="E15" s="8">
        <f t="shared" ref="E15:E22" si="0">C15*D15</f>
        <v>0</v>
      </c>
      <c r="F15" s="8">
        <f t="shared" ref="F15:F23" si="1">E15*12</f>
        <v>0</v>
      </c>
      <c r="G15" s="4"/>
      <c r="H15" s="63"/>
      <c r="I15" s="64"/>
    </row>
    <row r="16" spans="1:9" s="6" customFormat="1" ht="31.5" x14ac:dyDescent="0.25">
      <c r="A16" s="16" t="s">
        <v>31</v>
      </c>
      <c r="B16" s="5" t="s">
        <v>32</v>
      </c>
      <c r="C16" s="3">
        <v>7</v>
      </c>
      <c r="D16" s="4"/>
      <c r="E16" s="8">
        <f t="shared" si="0"/>
        <v>0</v>
      </c>
      <c r="F16" s="8">
        <f t="shared" si="1"/>
        <v>0</v>
      </c>
      <c r="G16" s="4"/>
      <c r="H16" s="63"/>
      <c r="I16" s="64"/>
    </row>
    <row r="17" spans="1:9" s="6" customFormat="1" ht="15.75" x14ac:dyDescent="0.25">
      <c r="A17" s="16" t="s">
        <v>33</v>
      </c>
      <c r="B17" s="9"/>
      <c r="C17" s="3">
        <v>7</v>
      </c>
      <c r="D17" s="4"/>
      <c r="E17" s="8">
        <f t="shared" si="0"/>
        <v>0</v>
      </c>
      <c r="F17" s="8">
        <f t="shared" si="1"/>
        <v>0</v>
      </c>
      <c r="G17" s="4"/>
      <c r="H17" s="63"/>
      <c r="I17" s="64"/>
    </row>
    <row r="18" spans="1:9" s="6" customFormat="1" ht="15.75" x14ac:dyDescent="0.25">
      <c r="A18" s="16" t="s">
        <v>34</v>
      </c>
      <c r="B18" s="9"/>
      <c r="C18" s="3">
        <v>3</v>
      </c>
      <c r="D18" s="4"/>
      <c r="E18" s="8">
        <f t="shared" si="0"/>
        <v>0</v>
      </c>
      <c r="F18" s="8">
        <f t="shared" si="1"/>
        <v>0</v>
      </c>
      <c r="G18" s="4"/>
      <c r="H18" s="63"/>
      <c r="I18" s="64"/>
    </row>
    <row r="19" spans="1:9" s="6" customFormat="1" ht="15.75" x14ac:dyDescent="0.25">
      <c r="A19" s="16" t="s">
        <v>35</v>
      </c>
      <c r="B19" s="10"/>
      <c r="C19" s="3">
        <v>9</v>
      </c>
      <c r="D19" s="4"/>
      <c r="E19" s="8">
        <f t="shared" si="0"/>
        <v>0</v>
      </c>
      <c r="F19" s="8">
        <f t="shared" si="1"/>
        <v>0</v>
      </c>
      <c r="G19" s="4"/>
      <c r="H19" s="63"/>
      <c r="I19" s="64"/>
    </row>
    <row r="20" spans="1:9" s="6" customFormat="1" ht="31.5" x14ac:dyDescent="0.25">
      <c r="A20" s="16" t="s">
        <v>35</v>
      </c>
      <c r="B20" s="5" t="s">
        <v>32</v>
      </c>
      <c r="C20" s="3">
        <v>7</v>
      </c>
      <c r="D20" s="4"/>
      <c r="E20" s="8">
        <f t="shared" si="0"/>
        <v>0</v>
      </c>
      <c r="F20" s="8">
        <f t="shared" si="1"/>
        <v>0</v>
      </c>
      <c r="G20" s="4"/>
      <c r="H20" s="63"/>
      <c r="I20" s="64"/>
    </row>
    <row r="21" spans="1:9" s="6" customFormat="1" ht="15.75" x14ac:dyDescent="0.25">
      <c r="A21" s="16" t="s">
        <v>36</v>
      </c>
      <c r="B21" s="9"/>
      <c r="C21" s="3">
        <v>1</v>
      </c>
      <c r="D21" s="4"/>
      <c r="E21" s="8">
        <f t="shared" si="0"/>
        <v>0</v>
      </c>
      <c r="F21" s="8">
        <f t="shared" si="1"/>
        <v>0</v>
      </c>
      <c r="G21" s="4"/>
      <c r="H21" s="63"/>
      <c r="I21" s="64"/>
    </row>
    <row r="22" spans="1:9" s="6" customFormat="1" ht="15.75" x14ac:dyDescent="0.25">
      <c r="A22" s="16" t="s">
        <v>37</v>
      </c>
      <c r="B22" s="3" t="s">
        <v>38</v>
      </c>
      <c r="C22" s="3">
        <v>1</v>
      </c>
      <c r="D22" s="4"/>
      <c r="E22" s="8">
        <f t="shared" si="0"/>
        <v>0</v>
      </c>
      <c r="F22" s="8">
        <f t="shared" si="1"/>
        <v>0</v>
      </c>
      <c r="G22" s="4"/>
      <c r="H22" s="63"/>
      <c r="I22" s="64"/>
    </row>
    <row r="23" spans="1:9" s="6" customFormat="1" ht="47.25" x14ac:dyDescent="0.25">
      <c r="A23" s="14" t="s">
        <v>67</v>
      </c>
      <c r="B23" s="3">
        <v>200</v>
      </c>
      <c r="C23" s="3">
        <v>4</v>
      </c>
      <c r="D23" s="4"/>
      <c r="E23" s="8">
        <f>C23*D23</f>
        <v>0</v>
      </c>
      <c r="F23" s="8">
        <f t="shared" si="1"/>
        <v>0</v>
      </c>
      <c r="G23" s="4"/>
      <c r="H23" s="63"/>
      <c r="I23" s="64"/>
    </row>
    <row r="24" spans="1:9" s="6" customFormat="1" ht="15.75" x14ac:dyDescent="0.25">
      <c r="A24" s="76"/>
      <c r="B24" s="77"/>
      <c r="C24" s="77"/>
      <c r="D24" s="77"/>
      <c r="E24" s="77"/>
      <c r="F24" s="77"/>
      <c r="G24" s="77"/>
      <c r="H24" s="77"/>
      <c r="I24" s="78"/>
    </row>
    <row r="25" spans="1:9" s="6" customFormat="1" ht="47.25" x14ac:dyDescent="0.25">
      <c r="A25" s="15" t="s">
        <v>70</v>
      </c>
      <c r="B25" s="7" t="s">
        <v>39</v>
      </c>
      <c r="C25" s="7" t="s">
        <v>15</v>
      </c>
      <c r="D25" s="7" t="s">
        <v>40</v>
      </c>
      <c r="E25" s="72" t="s">
        <v>41</v>
      </c>
      <c r="F25" s="72"/>
      <c r="G25" s="72" t="s">
        <v>18</v>
      </c>
      <c r="H25" s="72"/>
      <c r="I25" s="73"/>
    </row>
    <row r="26" spans="1:9" s="6" customFormat="1" ht="63" x14ac:dyDescent="0.25">
      <c r="A26" s="14" t="s">
        <v>42</v>
      </c>
      <c r="B26" s="3" t="s">
        <v>43</v>
      </c>
      <c r="C26" s="3">
        <v>25</v>
      </c>
      <c r="D26" s="4"/>
      <c r="E26" s="79">
        <f>C26*D26</f>
        <v>0</v>
      </c>
      <c r="F26" s="79"/>
      <c r="G26" s="63"/>
      <c r="H26" s="63"/>
      <c r="I26" s="64"/>
    </row>
    <row r="27" spans="1:9" s="6" customFormat="1" ht="15.75" x14ac:dyDescent="0.25">
      <c r="A27" s="17"/>
      <c r="B27" s="12"/>
      <c r="C27" s="12"/>
      <c r="D27" s="12"/>
      <c r="E27" s="12"/>
      <c r="F27" s="12"/>
      <c r="G27" s="12"/>
      <c r="H27" s="12"/>
      <c r="I27" s="18"/>
    </row>
    <row r="28" spans="1:9" s="6" customFormat="1" ht="47.25" x14ac:dyDescent="0.25">
      <c r="A28" s="69" t="s">
        <v>71</v>
      </c>
      <c r="B28" s="70"/>
      <c r="C28" s="7" t="s">
        <v>44</v>
      </c>
      <c r="D28" s="7" t="s">
        <v>45</v>
      </c>
      <c r="E28" s="7" t="s">
        <v>25</v>
      </c>
      <c r="F28" s="7" t="s">
        <v>26</v>
      </c>
      <c r="G28" s="7" t="s">
        <v>27</v>
      </c>
      <c r="H28" s="72" t="s">
        <v>18</v>
      </c>
      <c r="I28" s="73"/>
    </row>
    <row r="29" spans="1:9" s="6" customFormat="1" ht="15.75" x14ac:dyDescent="0.25">
      <c r="A29" s="74" t="s">
        <v>46</v>
      </c>
      <c r="B29" s="75"/>
      <c r="C29" s="3">
        <v>1</v>
      </c>
      <c r="D29" s="4"/>
      <c r="E29" s="8">
        <f t="shared" ref="E29:E36" si="2">C29*D29</f>
        <v>0</v>
      </c>
      <c r="F29" s="8">
        <f t="shared" ref="F29:F36" si="3">E29*12</f>
        <v>0</v>
      </c>
      <c r="G29" s="4"/>
      <c r="H29" s="63"/>
      <c r="I29" s="64"/>
    </row>
    <row r="30" spans="1:9" s="6" customFormat="1" ht="15.75" x14ac:dyDescent="0.25">
      <c r="A30" s="74" t="s">
        <v>47</v>
      </c>
      <c r="B30" s="75"/>
      <c r="C30" s="3">
        <v>1</v>
      </c>
      <c r="D30" s="4"/>
      <c r="E30" s="8">
        <f t="shared" si="2"/>
        <v>0</v>
      </c>
      <c r="F30" s="8">
        <f t="shared" si="3"/>
        <v>0</v>
      </c>
      <c r="G30" s="4"/>
      <c r="H30" s="63"/>
      <c r="I30" s="64"/>
    </row>
    <row r="31" spans="1:9" s="6" customFormat="1" ht="15.75" x14ac:dyDescent="0.25">
      <c r="A31" s="74" t="s">
        <v>48</v>
      </c>
      <c r="B31" s="75"/>
      <c r="C31" s="3">
        <v>1</v>
      </c>
      <c r="D31" s="4"/>
      <c r="E31" s="8">
        <f t="shared" si="2"/>
        <v>0</v>
      </c>
      <c r="F31" s="8">
        <f t="shared" si="3"/>
        <v>0</v>
      </c>
      <c r="G31" s="4"/>
      <c r="H31" s="63"/>
      <c r="I31" s="64"/>
    </row>
    <row r="32" spans="1:9" s="6" customFormat="1" ht="15.75" x14ac:dyDescent="0.25">
      <c r="A32" s="74" t="s">
        <v>49</v>
      </c>
      <c r="B32" s="75"/>
      <c r="C32" s="3">
        <v>1</v>
      </c>
      <c r="D32" s="4"/>
      <c r="E32" s="8">
        <f t="shared" si="2"/>
        <v>0</v>
      </c>
      <c r="F32" s="8">
        <f t="shared" si="3"/>
        <v>0</v>
      </c>
      <c r="G32" s="4"/>
      <c r="H32" s="63"/>
      <c r="I32" s="64"/>
    </row>
    <row r="33" spans="1:9" s="6" customFormat="1" ht="15.75" x14ac:dyDescent="0.25">
      <c r="A33" s="74" t="s">
        <v>50</v>
      </c>
      <c r="B33" s="75"/>
      <c r="C33" s="3">
        <v>1</v>
      </c>
      <c r="D33" s="4"/>
      <c r="E33" s="8">
        <f t="shared" si="2"/>
        <v>0</v>
      </c>
      <c r="F33" s="8">
        <f t="shared" si="3"/>
        <v>0</v>
      </c>
      <c r="G33" s="4"/>
      <c r="H33" s="63"/>
      <c r="I33" s="64"/>
    </row>
    <row r="34" spans="1:9" s="6" customFormat="1" ht="15.75" x14ac:dyDescent="0.25">
      <c r="A34" s="74" t="s">
        <v>51</v>
      </c>
      <c r="B34" s="75"/>
      <c r="C34" s="3">
        <v>1</v>
      </c>
      <c r="D34" s="4"/>
      <c r="E34" s="8">
        <f t="shared" si="2"/>
        <v>0</v>
      </c>
      <c r="F34" s="8">
        <f t="shared" si="3"/>
        <v>0</v>
      </c>
      <c r="G34" s="4"/>
      <c r="H34" s="63"/>
      <c r="I34" s="64"/>
    </row>
    <row r="35" spans="1:9" s="6" customFormat="1" ht="15.75" x14ac:dyDescent="0.25">
      <c r="A35" s="74" t="s">
        <v>52</v>
      </c>
      <c r="B35" s="75"/>
      <c r="C35" s="3">
        <v>1</v>
      </c>
      <c r="D35" s="4"/>
      <c r="E35" s="8">
        <f t="shared" si="2"/>
        <v>0</v>
      </c>
      <c r="F35" s="8">
        <f t="shared" si="3"/>
        <v>0</v>
      </c>
      <c r="G35" s="4"/>
      <c r="H35" s="63"/>
      <c r="I35" s="64"/>
    </row>
    <row r="36" spans="1:9" s="6" customFormat="1" ht="15.75" x14ac:dyDescent="0.25">
      <c r="A36" s="74" t="s">
        <v>53</v>
      </c>
      <c r="B36" s="75"/>
      <c r="C36" s="3">
        <v>1</v>
      </c>
      <c r="D36" s="4"/>
      <c r="E36" s="8">
        <f t="shared" si="2"/>
        <v>0</v>
      </c>
      <c r="F36" s="8">
        <f t="shared" si="3"/>
        <v>0</v>
      </c>
      <c r="G36" s="4"/>
      <c r="H36" s="63"/>
      <c r="I36" s="64"/>
    </row>
    <row r="37" spans="1:9" s="6" customFormat="1" ht="15.75" x14ac:dyDescent="0.25">
      <c r="A37" s="17"/>
      <c r="B37" s="12"/>
      <c r="C37" s="12"/>
      <c r="D37" s="12"/>
      <c r="E37" s="12"/>
      <c r="F37" s="12"/>
      <c r="G37" s="12"/>
      <c r="H37" s="12"/>
      <c r="I37" s="18"/>
    </row>
    <row r="38" spans="1:9" s="6" customFormat="1" ht="15.75" x14ac:dyDescent="0.25">
      <c r="A38" s="69" t="s">
        <v>68</v>
      </c>
      <c r="B38" s="70"/>
      <c r="C38" s="70"/>
      <c r="D38" s="70"/>
      <c r="E38" s="71" t="s">
        <v>54</v>
      </c>
      <c r="F38" s="71"/>
      <c r="G38" s="72" t="s">
        <v>18</v>
      </c>
      <c r="H38" s="72"/>
      <c r="I38" s="73"/>
    </row>
    <row r="39" spans="1:9" s="6" customFormat="1" ht="15.75" x14ac:dyDescent="0.25">
      <c r="A39" s="61" t="s">
        <v>55</v>
      </c>
      <c r="B39" s="62"/>
      <c r="C39" s="62"/>
      <c r="D39" s="62"/>
      <c r="E39" s="63"/>
      <c r="F39" s="63"/>
      <c r="G39" s="63"/>
      <c r="H39" s="63"/>
      <c r="I39" s="64"/>
    </row>
    <row r="40" spans="1:9" s="6" customFormat="1" ht="15.75" x14ac:dyDescent="0.25">
      <c r="A40" s="61" t="s">
        <v>56</v>
      </c>
      <c r="B40" s="62"/>
      <c r="C40" s="62"/>
      <c r="D40" s="62"/>
      <c r="E40" s="63"/>
      <c r="F40" s="63"/>
      <c r="G40" s="63"/>
      <c r="H40" s="63"/>
      <c r="I40" s="64"/>
    </row>
    <row r="41" spans="1:9" s="6" customFormat="1" ht="15.75" x14ac:dyDescent="0.25">
      <c r="A41" s="19"/>
      <c r="C41" s="20"/>
      <c r="I41" s="21"/>
    </row>
    <row r="42" spans="1:9" s="6" customFormat="1" ht="15.75" x14ac:dyDescent="0.25">
      <c r="A42" s="53" t="s">
        <v>57</v>
      </c>
      <c r="B42" s="54"/>
      <c r="C42" s="55">
        <f>E6+E7</f>
        <v>0</v>
      </c>
      <c r="D42" s="55"/>
      <c r="E42" s="13"/>
      <c r="F42" s="65" t="s">
        <v>58</v>
      </c>
      <c r="G42" s="66"/>
      <c r="H42" s="67">
        <f>G10+G11+G12+G15+G16+G17+G18+G19+G20+G21+G22+G23+G29+G30+G31+G32+G33+G34+G35+G36</f>
        <v>0</v>
      </c>
      <c r="I42" s="68"/>
    </row>
    <row r="43" spans="1:9" s="6" customFormat="1" ht="15.75" x14ac:dyDescent="0.25">
      <c r="A43" s="53" t="s">
        <v>59</v>
      </c>
      <c r="B43" s="54"/>
      <c r="C43" s="55">
        <f>F10+F11+F12</f>
        <v>0</v>
      </c>
      <c r="D43" s="55"/>
      <c r="E43" s="13"/>
      <c r="F43" s="22"/>
      <c r="G43" s="22"/>
      <c r="I43" s="21"/>
    </row>
    <row r="44" spans="1:9" s="6" customFormat="1" ht="15.75" x14ac:dyDescent="0.25">
      <c r="A44" s="53" t="s">
        <v>60</v>
      </c>
      <c r="B44" s="54"/>
      <c r="C44" s="55">
        <f>F15+F16+F17+F18+F19+F20+F21+F22+F23</f>
        <v>0</v>
      </c>
      <c r="D44" s="55"/>
      <c r="E44" s="13"/>
      <c r="F44" s="22"/>
      <c r="G44" s="22"/>
      <c r="I44" s="21"/>
    </row>
    <row r="45" spans="1:9" s="6" customFormat="1" ht="15.75" x14ac:dyDescent="0.25">
      <c r="A45" s="53" t="s">
        <v>61</v>
      </c>
      <c r="B45" s="54"/>
      <c r="C45" s="55">
        <f>E26</f>
        <v>0</v>
      </c>
      <c r="D45" s="55"/>
      <c r="E45" s="13"/>
      <c r="F45" s="22"/>
      <c r="G45" s="22"/>
      <c r="I45" s="21"/>
    </row>
    <row r="46" spans="1:9" s="6" customFormat="1" ht="15.75" x14ac:dyDescent="0.25">
      <c r="A46" s="53" t="s">
        <v>62</v>
      </c>
      <c r="B46" s="54"/>
      <c r="C46" s="55">
        <f>F29+F30+F31+F32+F33+F34+F35+F36</f>
        <v>0</v>
      </c>
      <c r="D46" s="55"/>
      <c r="E46" s="13"/>
      <c r="F46" s="22"/>
      <c r="G46" s="22"/>
      <c r="I46" s="21"/>
    </row>
    <row r="47" spans="1:9" s="6" customFormat="1" ht="15.75" x14ac:dyDescent="0.25">
      <c r="A47" s="19"/>
      <c r="C47" s="20"/>
      <c r="I47" s="21"/>
    </row>
    <row r="48" spans="1:9" s="6" customFormat="1" ht="15.75" x14ac:dyDescent="0.25">
      <c r="A48" s="56" t="s">
        <v>63</v>
      </c>
      <c r="B48" s="57"/>
      <c r="C48" s="57"/>
      <c r="D48" s="57"/>
      <c r="E48" s="57"/>
      <c r="F48" s="23"/>
      <c r="G48" s="23"/>
      <c r="H48" s="23"/>
      <c r="I48" s="24"/>
    </row>
    <row r="49" spans="1:9" s="6" customFormat="1" ht="15.75" x14ac:dyDescent="0.25">
      <c r="A49" s="25" t="s">
        <v>64</v>
      </c>
      <c r="B49" s="58"/>
      <c r="C49" s="58"/>
      <c r="D49" s="58"/>
      <c r="E49" s="58"/>
      <c r="F49" s="58"/>
      <c r="G49" s="26" t="s">
        <v>65</v>
      </c>
      <c r="H49" s="59"/>
      <c r="I49" s="60"/>
    </row>
    <row r="50" spans="1:9" s="6" customFormat="1" ht="15.75" x14ac:dyDescent="0.25">
      <c r="A50" s="31"/>
      <c r="B50" s="32"/>
      <c r="C50" s="32"/>
      <c r="D50" s="32"/>
      <c r="E50" s="32"/>
      <c r="F50" s="32"/>
      <c r="G50" s="27"/>
      <c r="I50" s="21"/>
    </row>
    <row r="51" spans="1:9" s="6" customFormat="1" ht="15.75" x14ac:dyDescent="0.25">
      <c r="A51" s="50" t="s">
        <v>4</v>
      </c>
      <c r="B51" s="51"/>
      <c r="C51" s="51"/>
      <c r="D51" s="51"/>
      <c r="E51" s="51"/>
      <c r="F51" s="51"/>
      <c r="G51" s="51"/>
      <c r="H51" s="51"/>
      <c r="I51" s="52"/>
    </row>
    <row r="52" spans="1:9" s="6" customFormat="1" ht="15.75" customHeight="1" x14ac:dyDescent="0.25">
      <c r="A52" s="36" t="s">
        <v>8</v>
      </c>
      <c r="B52" s="37"/>
      <c r="C52" s="37"/>
      <c r="D52" s="37"/>
      <c r="E52" s="37"/>
      <c r="F52" s="37"/>
      <c r="G52" s="37"/>
      <c r="H52" s="38"/>
      <c r="I52" s="28"/>
    </row>
    <row r="53" spans="1:9" s="6" customFormat="1" ht="15.75" customHeight="1" x14ac:dyDescent="0.25">
      <c r="A53" s="39" t="s">
        <v>0</v>
      </c>
      <c r="B53" s="40"/>
      <c r="C53" s="40"/>
      <c r="D53" s="40"/>
      <c r="E53" s="40"/>
      <c r="F53" s="40"/>
      <c r="G53" s="40"/>
      <c r="H53" s="41"/>
      <c r="I53" s="29">
        <v>0</v>
      </c>
    </row>
    <row r="54" spans="1:9" s="6" customFormat="1" ht="15.75" customHeight="1" x14ac:dyDescent="0.25">
      <c r="A54" s="39" t="s">
        <v>1</v>
      </c>
      <c r="B54" s="40"/>
      <c r="C54" s="40"/>
      <c r="D54" s="40"/>
      <c r="E54" s="40"/>
      <c r="F54" s="40"/>
      <c r="G54" s="40"/>
      <c r="H54" s="41"/>
      <c r="I54" s="29">
        <v>0</v>
      </c>
    </row>
    <row r="55" spans="1:9" s="6" customFormat="1" ht="15.75" customHeight="1" x14ac:dyDescent="0.25">
      <c r="A55" s="39" t="s">
        <v>2</v>
      </c>
      <c r="B55" s="40"/>
      <c r="C55" s="40"/>
      <c r="D55" s="40"/>
      <c r="E55" s="40"/>
      <c r="F55" s="40"/>
      <c r="G55" s="40"/>
      <c r="H55" s="41"/>
      <c r="I55" s="29">
        <v>0</v>
      </c>
    </row>
    <row r="56" spans="1:9" s="6" customFormat="1" ht="15.75" x14ac:dyDescent="0.25">
      <c r="A56" s="19"/>
      <c r="F56" s="43" t="s">
        <v>7</v>
      </c>
      <c r="G56" s="43"/>
      <c r="H56" s="43"/>
      <c r="I56" s="30">
        <f>(I53+I54+I55)</f>
        <v>0</v>
      </c>
    </row>
    <row r="57" spans="1:9" s="6" customFormat="1" ht="32.25" customHeight="1" x14ac:dyDescent="0.25">
      <c r="A57" s="39" t="s">
        <v>9</v>
      </c>
      <c r="B57" s="40"/>
      <c r="C57" s="40"/>
      <c r="D57" s="40"/>
      <c r="E57" s="40"/>
      <c r="F57" s="40"/>
      <c r="G57" s="40"/>
      <c r="H57" s="40"/>
      <c r="I57" s="42"/>
    </row>
    <row r="58" spans="1:9" s="6" customFormat="1" ht="32.25" customHeight="1" x14ac:dyDescent="0.25">
      <c r="A58" s="39" t="s">
        <v>12</v>
      </c>
      <c r="B58" s="40"/>
      <c r="C58" s="40"/>
      <c r="D58" s="40"/>
      <c r="E58" s="40"/>
      <c r="F58" s="40"/>
      <c r="G58" s="40"/>
      <c r="H58" s="40"/>
      <c r="I58" s="42"/>
    </row>
    <row r="59" spans="1:9" s="6" customFormat="1" ht="34.5" customHeight="1" thickBot="1" x14ac:dyDescent="0.3">
      <c r="A59" s="33" t="s">
        <v>10</v>
      </c>
      <c r="B59" s="34"/>
      <c r="C59" s="34"/>
      <c r="D59" s="34"/>
      <c r="E59" s="34"/>
      <c r="F59" s="34"/>
      <c r="G59" s="34"/>
      <c r="H59" s="34"/>
      <c r="I59" s="35"/>
    </row>
    <row r="63" spans="1:9" x14ac:dyDescent="0.25">
      <c r="C63" s="2"/>
    </row>
  </sheetData>
  <sheetProtection algorithmName="SHA-512" hashValue="aWZyLXv3OrnQWDnftLH7dcek0NxQTGjzT4/CaZ3kfXb3uE8cHOCV7wbvWhfn+G3/kZWg+8Cu8WiNjVLUQ7oOFQ==" saltValue="sxo6MihmbgGQRIdI4/My6w==" spinCount="100000" sheet="1" objects="1" scenarios="1"/>
  <mergeCells count="82">
    <mergeCell ref="A13:I13"/>
    <mergeCell ref="H14:I14"/>
    <mergeCell ref="H15:I15"/>
    <mergeCell ref="H16:I16"/>
    <mergeCell ref="H17:I17"/>
    <mergeCell ref="E5:F5"/>
    <mergeCell ref="G5:I5"/>
    <mergeCell ref="E6:F6"/>
    <mergeCell ref="G6:I6"/>
    <mergeCell ref="E7:F7"/>
    <mergeCell ref="G7:I7"/>
    <mergeCell ref="A8:I8"/>
    <mergeCell ref="H9:I9"/>
    <mergeCell ref="H10:I10"/>
    <mergeCell ref="H11:I11"/>
    <mergeCell ref="H12:I12"/>
    <mergeCell ref="H18:I18"/>
    <mergeCell ref="H19:I19"/>
    <mergeCell ref="H20:I20"/>
    <mergeCell ref="H21:I21"/>
    <mergeCell ref="H22:I22"/>
    <mergeCell ref="H23:I23"/>
    <mergeCell ref="A24:I24"/>
    <mergeCell ref="E25:F25"/>
    <mergeCell ref="G25:I25"/>
    <mergeCell ref="E26:F26"/>
    <mergeCell ref="G26:I26"/>
    <mergeCell ref="A28:B28"/>
    <mergeCell ref="H28:I28"/>
    <mergeCell ref="A29:B29"/>
    <mergeCell ref="H29:I29"/>
    <mergeCell ref="A30:B30"/>
    <mergeCell ref="H30:I30"/>
    <mergeCell ref="A31:B31"/>
    <mergeCell ref="H31:I31"/>
    <mergeCell ref="A32:B32"/>
    <mergeCell ref="H32:I32"/>
    <mergeCell ref="A33:B33"/>
    <mergeCell ref="H33:I33"/>
    <mergeCell ref="A34:B34"/>
    <mergeCell ref="H34:I34"/>
    <mergeCell ref="A35:B35"/>
    <mergeCell ref="H35:I35"/>
    <mergeCell ref="A36:B36"/>
    <mergeCell ref="H36:I36"/>
    <mergeCell ref="A38:D38"/>
    <mergeCell ref="E38:F38"/>
    <mergeCell ref="G38:I38"/>
    <mergeCell ref="A39:D39"/>
    <mergeCell ref="E39:F39"/>
    <mergeCell ref="G39:I39"/>
    <mergeCell ref="A40:D40"/>
    <mergeCell ref="E40:F40"/>
    <mergeCell ref="G40:I40"/>
    <mergeCell ref="A42:B42"/>
    <mergeCell ref="C42:D42"/>
    <mergeCell ref="F42:G42"/>
    <mergeCell ref="H42:I42"/>
    <mergeCell ref="A1:I1"/>
    <mergeCell ref="A2:I2"/>
    <mergeCell ref="A3:I3"/>
    <mergeCell ref="A4:I4"/>
    <mergeCell ref="A51:I51"/>
    <mergeCell ref="A46:B46"/>
    <mergeCell ref="C46:D46"/>
    <mergeCell ref="A48:E48"/>
    <mergeCell ref="B49:F49"/>
    <mergeCell ref="H49:I49"/>
    <mergeCell ref="A43:B43"/>
    <mergeCell ref="C43:D43"/>
    <mergeCell ref="A44:B44"/>
    <mergeCell ref="C44:D44"/>
    <mergeCell ref="A45:B45"/>
    <mergeCell ref="C45:D45"/>
    <mergeCell ref="A59:I59"/>
    <mergeCell ref="A52:H52"/>
    <mergeCell ref="A53:H53"/>
    <mergeCell ref="A54:H54"/>
    <mergeCell ref="A55:H55"/>
    <mergeCell ref="A57:I57"/>
    <mergeCell ref="A58:I58"/>
    <mergeCell ref="F56:H56"/>
  </mergeCells>
  <pageMargins left="0.7" right="0.7" top="0.75" bottom="0.75" header="0.3" footer="0.3"/>
  <pageSetup scale="96" fitToHeight="0" orientation="landscape" r:id="rId1"/>
  <headerFooter>
    <oddHeader xml:space="preserve">&amp;L&amp;"-,Bold"ATTACHMENT 3 - PRICING SHEET&amp;C&amp;"-,Bold"26-302&amp;R&amp;"-,Bold"COMPRESSED GAS SERVICES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Falanga, Ron</dc:creator>
  <cp:lastModifiedBy>Falanga, Ron</cp:lastModifiedBy>
  <cp:lastPrinted>2026-05-12T16:54:08Z</cp:lastPrinted>
  <dcterms:created xsi:type="dcterms:W3CDTF">2019-03-06T18:47:16Z</dcterms:created>
  <dcterms:modified xsi:type="dcterms:W3CDTF">2026-09-02T19:22:03Z</dcterms:modified>
</cp:coreProperties>
</file>