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9 Bill\Solicitations\2025\25-921 HVAC Preventative Maintenance and Repair Services\01 Solicitation Documents\"/>
    </mc:Choice>
  </mc:AlternateContent>
  <xr:revisionPtr revIDLastSave="0" documentId="13_ncr:1_{B10CB8B4-4D19-4F99-BD5D-2215C654E22F}" xr6:coauthVersionLast="47" xr6:coauthVersionMax="47" xr10:uidLastSave="{00000000-0000-0000-0000-000000000000}"/>
  <bookViews>
    <workbookView xWindow="16080" yWindow="-120" windowWidth="29040" windowHeight="15720" xr2:uid="{A52AE33E-69FA-47F6-9C9B-BE52938FAE2D}"/>
  </bookViews>
  <sheets>
    <sheet name="25-9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7" i="1" l="1"/>
  <c r="K227" i="1"/>
  <c r="K317" i="1"/>
  <c r="M317" i="1"/>
  <c r="M276" i="1"/>
  <c r="K276" i="1"/>
  <c r="M368" i="1"/>
  <c r="K368" i="1"/>
  <c r="K22" i="1"/>
  <c r="M402" i="1"/>
  <c r="K402" i="1"/>
  <c r="N500" i="1"/>
  <c r="M500" i="1"/>
  <c r="K500" i="1"/>
  <c r="N497" i="1"/>
  <c r="M497" i="1"/>
  <c r="K497" i="1"/>
  <c r="N494" i="1"/>
  <c r="M494" i="1"/>
  <c r="K494" i="1"/>
  <c r="N491" i="1"/>
  <c r="M491" i="1"/>
  <c r="K491" i="1"/>
  <c r="N486" i="1"/>
  <c r="M486" i="1"/>
  <c r="K486" i="1"/>
  <c r="N483" i="1"/>
  <c r="M483" i="1"/>
  <c r="K483" i="1"/>
  <c r="N479" i="1"/>
  <c r="M479" i="1"/>
  <c r="K479" i="1"/>
  <c r="N477" i="1"/>
  <c r="M477" i="1"/>
  <c r="K477" i="1"/>
  <c r="N474" i="1"/>
  <c r="M474" i="1"/>
  <c r="K474" i="1"/>
  <c r="N471" i="1"/>
  <c r="M471" i="1"/>
  <c r="K471" i="1"/>
  <c r="N468" i="1"/>
  <c r="M468" i="1"/>
  <c r="K468" i="1"/>
  <c r="N465" i="1"/>
  <c r="M465" i="1"/>
  <c r="K465" i="1"/>
  <c r="N462" i="1"/>
  <c r="M462" i="1"/>
  <c r="K462" i="1"/>
  <c r="O457" i="1"/>
  <c r="O452" i="1"/>
  <c r="N451" i="1"/>
  <c r="M451" i="1"/>
  <c r="K451" i="1"/>
  <c r="N442" i="1"/>
  <c r="M442" i="1"/>
  <c r="K442" i="1"/>
  <c r="N439" i="1"/>
  <c r="M439" i="1"/>
  <c r="K439" i="1"/>
  <c r="N434" i="1"/>
  <c r="M434" i="1"/>
  <c r="K434" i="1"/>
  <c r="N431" i="1"/>
  <c r="M431" i="1"/>
  <c r="K431" i="1"/>
  <c r="N426" i="1"/>
  <c r="M426" i="1"/>
  <c r="K426" i="1"/>
  <c r="N423" i="1"/>
  <c r="M423" i="1"/>
  <c r="K423" i="1"/>
  <c r="N420" i="1"/>
  <c r="M420" i="1"/>
  <c r="K420" i="1"/>
  <c r="N415" i="1"/>
  <c r="M415" i="1"/>
  <c r="K415" i="1"/>
  <c r="N408" i="1"/>
  <c r="M408" i="1"/>
  <c r="K408" i="1"/>
  <c r="N405" i="1"/>
  <c r="M405" i="1"/>
  <c r="K405" i="1"/>
  <c r="N397" i="1"/>
  <c r="M397" i="1"/>
  <c r="K397" i="1"/>
  <c r="N392" i="1"/>
  <c r="M392" i="1"/>
  <c r="K392" i="1"/>
  <c r="N390" i="1"/>
  <c r="M390" i="1"/>
  <c r="K390" i="1"/>
  <c r="N387" i="1"/>
  <c r="M387" i="1"/>
  <c r="K387" i="1"/>
  <c r="N385" i="1"/>
  <c r="M385" i="1"/>
  <c r="K385" i="1"/>
  <c r="M380" i="1"/>
  <c r="K380" i="1"/>
  <c r="M373" i="1"/>
  <c r="K373" i="1"/>
  <c r="M365" i="1"/>
  <c r="K365" i="1"/>
  <c r="M356" i="1"/>
  <c r="K356" i="1"/>
  <c r="M353" i="1"/>
  <c r="K353" i="1"/>
  <c r="M350" i="1"/>
  <c r="K350" i="1"/>
  <c r="M347" i="1"/>
  <c r="K347" i="1"/>
  <c r="M344" i="1"/>
  <c r="K344" i="1"/>
  <c r="M341" i="1"/>
  <c r="K341" i="1"/>
  <c r="M338" i="1"/>
  <c r="K338" i="1"/>
  <c r="M335" i="1"/>
  <c r="K335" i="1"/>
  <c r="M332" i="1"/>
  <c r="K332" i="1"/>
  <c r="M329" i="1"/>
  <c r="K329" i="1"/>
  <c r="M326" i="1"/>
  <c r="K326" i="1"/>
  <c r="M323" i="1"/>
  <c r="K323" i="1"/>
  <c r="M320" i="1"/>
  <c r="K320" i="1"/>
  <c r="M314" i="1"/>
  <c r="K314" i="1"/>
  <c r="M311" i="1"/>
  <c r="K311" i="1"/>
  <c r="M308" i="1"/>
  <c r="K308" i="1"/>
  <c r="M305" i="1"/>
  <c r="K305" i="1"/>
  <c r="M302" i="1"/>
  <c r="K302" i="1"/>
  <c r="M299" i="1"/>
  <c r="K299" i="1"/>
  <c r="M296" i="1"/>
  <c r="K296" i="1"/>
  <c r="M286" i="1"/>
  <c r="K286" i="1"/>
  <c r="M281" i="1"/>
  <c r="K281" i="1"/>
  <c r="M279" i="1"/>
  <c r="K279" i="1"/>
  <c r="M261" i="1"/>
  <c r="K261" i="1"/>
  <c r="M241" i="1"/>
  <c r="K241" i="1"/>
  <c r="M238" i="1"/>
  <c r="K238" i="1"/>
  <c r="M235" i="1"/>
  <c r="K235" i="1"/>
  <c r="M232" i="1"/>
  <c r="K232" i="1"/>
  <c r="M220" i="1"/>
  <c r="K220" i="1"/>
  <c r="M211" i="1"/>
  <c r="K211" i="1"/>
  <c r="M206" i="1"/>
  <c r="K206" i="1"/>
  <c r="M199" i="1"/>
  <c r="K199" i="1"/>
  <c r="M196" i="1"/>
  <c r="K196" i="1"/>
  <c r="M190" i="1"/>
  <c r="K190" i="1"/>
  <c r="M181" i="1"/>
  <c r="K181" i="1"/>
  <c r="M178" i="1"/>
  <c r="K178" i="1"/>
  <c r="M175" i="1"/>
  <c r="K175" i="1"/>
  <c r="M169" i="1"/>
  <c r="K169" i="1"/>
  <c r="M167" i="1"/>
  <c r="K167" i="1"/>
  <c r="M151" i="1"/>
  <c r="K151" i="1"/>
  <c r="M145" i="1"/>
  <c r="K145" i="1"/>
  <c r="M133" i="1"/>
  <c r="K133" i="1"/>
  <c r="M126" i="1"/>
  <c r="K126" i="1"/>
  <c r="M123" i="1"/>
  <c r="K123" i="1"/>
  <c r="M105" i="1"/>
  <c r="K105" i="1"/>
  <c r="M102" i="1"/>
  <c r="K102" i="1"/>
  <c r="M97" i="1"/>
  <c r="K97" i="1"/>
  <c r="M92" i="1"/>
  <c r="K92" i="1"/>
  <c r="M89" i="1"/>
  <c r="K89" i="1"/>
  <c r="M87" i="1"/>
  <c r="K87" i="1"/>
  <c r="M85" i="1"/>
  <c r="K85" i="1"/>
  <c r="M78" i="1"/>
  <c r="K78" i="1"/>
  <c r="M73" i="1"/>
  <c r="K73" i="1"/>
  <c r="M70" i="1"/>
  <c r="K70" i="1"/>
  <c r="M65" i="1"/>
  <c r="K65" i="1"/>
  <c r="M62" i="1"/>
  <c r="K62" i="1"/>
  <c r="M59" i="1"/>
  <c r="K59" i="1"/>
  <c r="M25" i="1"/>
  <c r="K25" i="1"/>
  <c r="M22" i="1"/>
  <c r="M4" i="1"/>
  <c r="K4" i="1"/>
  <c r="O315" i="1" l="1"/>
  <c r="O262" i="1"/>
  <c r="O463" i="1"/>
  <c r="O90" i="1"/>
  <c r="O333" i="1"/>
  <c r="O484" i="1"/>
  <c r="O475" i="1"/>
  <c r="O5" i="1"/>
  <c r="O79" i="1"/>
  <c r="O103" i="1"/>
  <c r="O152" i="1"/>
  <c r="O228" i="1"/>
  <c r="O306" i="1"/>
  <c r="O342" i="1"/>
  <c r="O369" i="1"/>
  <c r="O366" i="1"/>
  <c r="O435" i="1"/>
  <c r="O212" i="1"/>
  <c r="O336" i="1"/>
  <c r="O303" i="1"/>
  <c r="O321" i="1"/>
  <c r="O388" i="1"/>
  <c r="O339" i="1"/>
  <c r="O424" i="1"/>
  <c r="O440" i="1"/>
  <c r="O66" i="1"/>
  <c r="O127" i="1"/>
  <c r="O207" i="1"/>
  <c r="O239" i="1"/>
  <c r="O297" i="1"/>
  <c r="O460" i="1"/>
  <c r="O472" i="1"/>
  <c r="O357" i="1"/>
  <c r="O3" i="1"/>
  <c r="O93" i="1"/>
  <c r="O134" i="1"/>
  <c r="O179" i="1"/>
  <c r="O242" i="1"/>
  <c r="O300" i="1"/>
  <c r="O318" i="1"/>
  <c r="O354" i="1"/>
  <c r="O182" i="1"/>
  <c r="O277" i="1"/>
  <c r="O498" i="1"/>
  <c r="O98" i="1"/>
  <c r="O23" i="1"/>
  <c r="O351" i="1"/>
  <c r="O74" i="1"/>
  <c r="O146" i="1"/>
  <c r="O221" i="1"/>
  <c r="O406" i="1"/>
  <c r="O60" i="1"/>
  <c r="O86" i="1"/>
  <c r="O106" i="1"/>
  <c r="O168" i="1"/>
  <c r="O197" i="1"/>
  <c r="O233" i="1"/>
  <c r="O309" i="1"/>
  <c r="O327" i="1"/>
  <c r="O345" i="1"/>
  <c r="O374" i="1"/>
  <c r="O409" i="1"/>
  <c r="O443" i="1"/>
  <c r="O469" i="1"/>
  <c r="O495" i="1"/>
  <c r="O480" i="1"/>
  <c r="O63" i="1"/>
  <c r="O88" i="1"/>
  <c r="O124" i="1"/>
  <c r="O170" i="1"/>
  <c r="O200" i="1"/>
  <c r="O236" i="1"/>
  <c r="O287" i="1"/>
  <c r="O312" i="1"/>
  <c r="O348" i="1"/>
  <c r="O383" i="1"/>
  <c r="O393" i="1"/>
  <c r="O416" i="1"/>
  <c r="O432" i="1"/>
  <c r="O330" i="1"/>
  <c r="O176" i="1"/>
  <c r="O71" i="1"/>
  <c r="O26" i="1"/>
  <c r="O324" i="1"/>
  <c r="O386" i="1"/>
  <c r="O403" i="1"/>
  <c r="O421" i="1"/>
  <c r="O191" i="1"/>
  <c r="O280" i="1"/>
  <c r="O282" i="1"/>
  <c r="O487" i="1"/>
  <c r="O398" i="1"/>
  <c r="O391" i="1"/>
  <c r="O427" i="1"/>
  <c r="O466" i="1"/>
  <c r="O478" i="1"/>
  <c r="O4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Shelton, Christina</author>
    <author>tc={179CC633-E245-42D0-B17B-E40C0EDE946D}</author>
  </authors>
  <commentList>
    <comment ref="C26" authorId="0" shapeId="0" xr:uid="{E6670039-354F-43AD-BD56-83B75B08DD09}">
      <text>
        <r>
          <rPr>
            <b/>
            <sz val="9"/>
            <color indexed="81"/>
            <rFont val="Tahoma"/>
            <charset val="1"/>
          </rPr>
          <t>Shelton, Christina:</t>
        </r>
        <r>
          <rPr>
            <sz val="9"/>
            <color indexed="81"/>
            <rFont val="Tahoma"/>
            <charset val="1"/>
          </rPr>
          <t xml:space="preserve">
The address is incorrect and should be 12280 CR 448, Tavares</t>
        </r>
      </text>
    </comment>
    <comment ref="F26" authorId="1" shapeId="0" xr:uid="{179CC633-E245-42D0-B17B-E40C0EDE946D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equipment information for accuracy 
Reply:
    AH!</t>
      </text>
    </comment>
  </commentList>
</comments>
</file>

<file path=xl/sharedStrings.xml><?xml version="1.0" encoding="utf-8"?>
<sst xmlns="http://schemas.openxmlformats.org/spreadsheetml/2006/main" count="2202" uniqueCount="1154">
  <si>
    <t xml:space="preserve">Building Code </t>
  </si>
  <si>
    <t>Building</t>
  </si>
  <si>
    <t>Address</t>
  </si>
  <si>
    <t>City</t>
  </si>
  <si>
    <t>Filter Quantity</t>
  </si>
  <si>
    <t>Unit</t>
  </si>
  <si>
    <t>Manufacturer</t>
  </si>
  <si>
    <t>Model #</t>
  </si>
  <si>
    <t>Serial #</t>
  </si>
  <si>
    <t>Month Due</t>
  </si>
  <si>
    <t>Semi-Annual Cost</t>
  </si>
  <si>
    <t xml:space="preserve">Annual Cost </t>
  </si>
  <si>
    <t xml:space="preserve">Total Cost </t>
  </si>
  <si>
    <t>AB-10</t>
  </si>
  <si>
    <t xml:space="preserve">Adkins House </t>
  </si>
  <si>
    <t>55420 Front St.</t>
  </si>
  <si>
    <t xml:space="preserve">Astor </t>
  </si>
  <si>
    <t>Package 1</t>
  </si>
  <si>
    <t>Grandaire</t>
  </si>
  <si>
    <t>WJH336000KTP0A1</t>
  </si>
  <si>
    <t>X113894100</t>
  </si>
  <si>
    <t>January</t>
  </si>
  <si>
    <t>July</t>
  </si>
  <si>
    <t>HB-31</t>
  </si>
  <si>
    <t>Agricultural Center</t>
  </si>
  <si>
    <t>1951 Woodlea Rd.</t>
  </si>
  <si>
    <t>Tavares</t>
  </si>
  <si>
    <t>Rheem</t>
  </si>
  <si>
    <t>RLNA-AO42CK</t>
  </si>
  <si>
    <t>7369F020606861</t>
  </si>
  <si>
    <t xml:space="preserve">June </t>
  </si>
  <si>
    <t>December</t>
  </si>
  <si>
    <t>Package 2</t>
  </si>
  <si>
    <t>RLKB-A090CL000</t>
  </si>
  <si>
    <t>6341F0200415014</t>
  </si>
  <si>
    <t>Package  3</t>
  </si>
  <si>
    <t>RSKA-A086CK</t>
  </si>
  <si>
    <t>5817F050607159</t>
  </si>
  <si>
    <t>CU split 1.1</t>
  </si>
  <si>
    <t>HS29-120-3Y</t>
  </si>
  <si>
    <t>5606D04523</t>
  </si>
  <si>
    <t>CU split 1.2</t>
  </si>
  <si>
    <t>Lennox</t>
  </si>
  <si>
    <t>HS29-120-34</t>
  </si>
  <si>
    <t>5606D12218</t>
  </si>
  <si>
    <t>AH 1</t>
  </si>
  <si>
    <t>RHEEM</t>
  </si>
  <si>
    <t>RBHA-24J10NUBAI</t>
  </si>
  <si>
    <t>M09934136</t>
  </si>
  <si>
    <t>CU split 2.1</t>
  </si>
  <si>
    <t xml:space="preserve">Rheem 10 ton </t>
  </si>
  <si>
    <t>RPGC-060CAS</t>
  </si>
  <si>
    <t>4665M36921481</t>
  </si>
  <si>
    <t>CU split 2.2</t>
  </si>
  <si>
    <t>4665M36912473</t>
  </si>
  <si>
    <t>AH 2</t>
  </si>
  <si>
    <t>RPHA-100Z</t>
  </si>
  <si>
    <t>085G38922461</t>
  </si>
  <si>
    <t>CU split 3.1</t>
  </si>
  <si>
    <t>46665M2592567</t>
  </si>
  <si>
    <t>Cu split 3.2</t>
  </si>
  <si>
    <t>4665M36925829</t>
  </si>
  <si>
    <t>AH 3</t>
  </si>
  <si>
    <t>085G38922462</t>
  </si>
  <si>
    <t>CU split 4.1</t>
  </si>
  <si>
    <t>4990M02932634</t>
  </si>
  <si>
    <t>CU split 4.2</t>
  </si>
  <si>
    <t>4990M02932637</t>
  </si>
  <si>
    <t>AH 4</t>
  </si>
  <si>
    <t>RHFG-100Z</t>
  </si>
  <si>
    <t>165G05930261</t>
  </si>
  <si>
    <t>CU 5</t>
  </si>
  <si>
    <t>JS5BD-042KA</t>
  </si>
  <si>
    <t>JSF080706452</t>
  </si>
  <si>
    <t>AH 5</t>
  </si>
  <si>
    <t>Nordyne</t>
  </si>
  <si>
    <t>GB5BM-T42K-B-10</t>
  </si>
  <si>
    <t>GBD080508783</t>
  </si>
  <si>
    <t>CP-01</t>
  </si>
  <si>
    <t>American Legion</t>
  </si>
  <si>
    <t>40924 SR 19</t>
  </si>
  <si>
    <t>Umatilla</t>
  </si>
  <si>
    <t>Package # 1</t>
  </si>
  <si>
    <t>GrandAire</t>
  </si>
  <si>
    <t>WJH410000KTP0A1</t>
  </si>
  <si>
    <t>C153497261</t>
  </si>
  <si>
    <t>Package # 2</t>
  </si>
  <si>
    <t>WJH430000KTP0A1</t>
  </si>
  <si>
    <t>C153195557</t>
  </si>
  <si>
    <t>KB-22</t>
  </si>
  <si>
    <t>Animal Shelter</t>
  </si>
  <si>
    <t>28123 CR 561</t>
  </si>
  <si>
    <t>CU 1</t>
  </si>
  <si>
    <t>WAHL484B</t>
  </si>
  <si>
    <t>CU 2</t>
  </si>
  <si>
    <t>N/A</t>
  </si>
  <si>
    <t>Package 3</t>
  </si>
  <si>
    <t>CU 4</t>
  </si>
  <si>
    <t xml:space="preserve">Trane </t>
  </si>
  <si>
    <t>CU 6</t>
  </si>
  <si>
    <t>AH 6</t>
  </si>
  <si>
    <t>FB-05</t>
  </si>
  <si>
    <t>Area Maintenance 1</t>
  </si>
  <si>
    <t>2310 W Griffin Rd.</t>
  </si>
  <si>
    <t>Leesburg</t>
  </si>
  <si>
    <t>CU</t>
  </si>
  <si>
    <t>WCH4424GKB100</t>
  </si>
  <si>
    <t>X152273870</t>
  </si>
  <si>
    <t>April</t>
  </si>
  <si>
    <t>October</t>
  </si>
  <si>
    <t>AH</t>
  </si>
  <si>
    <t>A152086203</t>
  </si>
  <si>
    <t>MB-05</t>
  </si>
  <si>
    <t>Area Maintenance 2</t>
  </si>
  <si>
    <t>609 Disston Ave.</t>
  </si>
  <si>
    <t>Minneola</t>
  </si>
  <si>
    <t>X152474672</t>
  </si>
  <si>
    <t>February</t>
  </si>
  <si>
    <t>August</t>
  </si>
  <si>
    <t>WAHL484B2</t>
  </si>
  <si>
    <t>A152182766</t>
  </si>
  <si>
    <t>DB-01</t>
  </si>
  <si>
    <t>Area Maintenance 3</t>
  </si>
  <si>
    <t>19720 5th St.</t>
  </si>
  <si>
    <t>WCH4304GKB100</t>
  </si>
  <si>
    <t>X151061002</t>
  </si>
  <si>
    <t xml:space="preserve">January </t>
  </si>
  <si>
    <t>WAHL304B</t>
  </si>
  <si>
    <t>A153172687</t>
  </si>
  <si>
    <t>WCH4244GKB101</t>
  </si>
  <si>
    <t>E150808118</t>
  </si>
  <si>
    <t>A151570165</t>
  </si>
  <si>
    <t>BB-07</t>
  </si>
  <si>
    <t>Clerk - North Lake</t>
  </si>
  <si>
    <t>902 Avenida Central</t>
  </si>
  <si>
    <t xml:space="preserve">The Villages </t>
  </si>
  <si>
    <t>Airtemp</t>
  </si>
  <si>
    <t>VSH1BE4M1SP48K</t>
  </si>
  <si>
    <t>VSG2206055726</t>
  </si>
  <si>
    <t>B6BMMX60K-CP</t>
  </si>
  <si>
    <t>B6G2211014510</t>
  </si>
  <si>
    <t>AB-13</t>
  </si>
  <si>
    <t xml:space="preserve">Community Center - Paisley </t>
  </si>
  <si>
    <t>24954 CR 42</t>
  </si>
  <si>
    <t>Paisley</t>
  </si>
  <si>
    <t>Bard</t>
  </si>
  <si>
    <t>WA361-A00XX4XXX</t>
  </si>
  <si>
    <t>125J011646665-01</t>
  </si>
  <si>
    <t>March</t>
  </si>
  <si>
    <t>September</t>
  </si>
  <si>
    <t>WA361-A0XX4XXX</t>
  </si>
  <si>
    <t>125J011646669-01</t>
  </si>
  <si>
    <t>125J011646668-1</t>
  </si>
  <si>
    <t>Package 4</t>
  </si>
  <si>
    <t>WA421-A0XX4XXX</t>
  </si>
  <si>
    <t>126H021737679-02</t>
  </si>
  <si>
    <t>CB-05</t>
  </si>
  <si>
    <t xml:space="preserve">Commnity Center - Umatilla </t>
  </si>
  <si>
    <t>17107 Ball Park Rd.</t>
  </si>
  <si>
    <t xml:space="preserve">July </t>
  </si>
  <si>
    <t>CB-06</t>
  </si>
  <si>
    <t>Building #2</t>
  </si>
  <si>
    <t>WCH5604GKA200</t>
  </si>
  <si>
    <t>E181608852</t>
  </si>
  <si>
    <t>WAXL604A</t>
  </si>
  <si>
    <t>F182368348</t>
  </si>
  <si>
    <t>AB-06</t>
  </si>
  <si>
    <t xml:space="preserve">Drop Off - Paisley </t>
  </si>
  <si>
    <t>44225 Spring Creek Rd.</t>
  </si>
  <si>
    <t xml:space="preserve">Package </t>
  </si>
  <si>
    <t>WA301-A10XX4XXX</t>
  </si>
  <si>
    <t>M930811075</t>
  </si>
  <si>
    <t>EB-07</t>
  </si>
  <si>
    <t xml:space="preserve">Drop Off - Pine Lakes </t>
  </si>
  <si>
    <t>32520 SR 44</t>
  </si>
  <si>
    <t>Pine Lakes</t>
  </si>
  <si>
    <t>GP3RD-24K</t>
  </si>
  <si>
    <t>GPF080302768</t>
  </si>
  <si>
    <t>LB-01</t>
  </si>
  <si>
    <t>20763 US HWY 27</t>
  </si>
  <si>
    <t>Groveland</t>
  </si>
  <si>
    <t xml:space="preserve">Grandaire  </t>
  </si>
  <si>
    <t>WCH4484GKB100</t>
  </si>
  <si>
    <t>X181080750</t>
  </si>
  <si>
    <t>F181014373</t>
  </si>
  <si>
    <t>X181080510</t>
  </si>
  <si>
    <t>GB5BM-T49K-C-10</t>
  </si>
  <si>
    <t>GBD070813510</t>
  </si>
  <si>
    <t>AB-17</t>
  </si>
  <si>
    <t>Ellis Acres Reserve</t>
  </si>
  <si>
    <t>25302 CR 42</t>
  </si>
  <si>
    <t xml:space="preserve">CU </t>
  </si>
  <si>
    <t>ICP</t>
  </si>
  <si>
    <t>WCA3602GKR2</t>
  </si>
  <si>
    <t>X113560599</t>
  </si>
  <si>
    <t xml:space="preserve">AH </t>
  </si>
  <si>
    <t>WAHM604A</t>
  </si>
  <si>
    <t>A1026884184</t>
  </si>
  <si>
    <t>CB-16</t>
  </si>
  <si>
    <t>Fairgrounds - Expo</t>
  </si>
  <si>
    <t>2101 CR 452</t>
  </si>
  <si>
    <t>Eustis</t>
  </si>
  <si>
    <t>CU 1 Expo</t>
  </si>
  <si>
    <t xml:space="preserve"> WCA3484GKA3</t>
  </si>
  <si>
    <t>X124768255</t>
  </si>
  <si>
    <t xml:space="preserve">AH 1 Expo </t>
  </si>
  <si>
    <t>WAPM484A</t>
  </si>
  <si>
    <t>A124282227</t>
  </si>
  <si>
    <t>CB-15</t>
  </si>
  <si>
    <t>Fairgrounds - Ashford</t>
  </si>
  <si>
    <t>CU 2 Ash</t>
  </si>
  <si>
    <t xml:space="preserve"> JS3BA-030KA</t>
  </si>
  <si>
    <t>JSF040700062</t>
  </si>
  <si>
    <t>AH 2 Ash</t>
  </si>
  <si>
    <t>GB3BM-030K-A-10B</t>
  </si>
  <si>
    <t>GBD040800532</t>
  </si>
  <si>
    <t>LB-05</t>
  </si>
  <si>
    <t>Fleet Facility</t>
  </si>
  <si>
    <t xml:space="preserve">20423 Independence Blvd. </t>
  </si>
  <si>
    <t>Carrier</t>
  </si>
  <si>
    <t>24ABR-36A00</t>
  </si>
  <si>
    <t>1406E391472</t>
  </si>
  <si>
    <t>FA4CNB060</t>
  </si>
  <si>
    <t>0906A86982</t>
  </si>
  <si>
    <t>Gree Mini-split</t>
  </si>
  <si>
    <t>GWH09AB</t>
  </si>
  <si>
    <t>A3DNA1B-I</t>
  </si>
  <si>
    <t>KB-07</t>
  </si>
  <si>
    <t>Haz Mat Trailer</t>
  </si>
  <si>
    <t xml:space="preserve">13100 County Landfill Rd. </t>
  </si>
  <si>
    <t>BARD</t>
  </si>
  <si>
    <t>WA361-A00XP4XXE</t>
  </si>
  <si>
    <t>125A021701125-02</t>
  </si>
  <si>
    <t>May</t>
  </si>
  <si>
    <t>November</t>
  </si>
  <si>
    <t>WA36A2-A05XPXXXJ</t>
  </si>
  <si>
    <t>309L183588824-02</t>
  </si>
  <si>
    <t>HB-45</t>
  </si>
  <si>
    <t xml:space="preserve">Health - Administration Building </t>
  </si>
  <si>
    <t>16140 HWY 441</t>
  </si>
  <si>
    <t>Trane</t>
  </si>
  <si>
    <t>TTB018C100A2</t>
  </si>
  <si>
    <t>Z285W81BF</t>
  </si>
  <si>
    <t>FXM4X6000AT</t>
  </si>
  <si>
    <t>A113088560</t>
  </si>
  <si>
    <t>N4A360AKC300</t>
  </si>
  <si>
    <t>E110710422</t>
  </si>
  <si>
    <t>TWE018C14FB0</t>
  </si>
  <si>
    <t>Z3134X32V</t>
  </si>
  <si>
    <t>CU 3</t>
  </si>
  <si>
    <t>Daikin</t>
  </si>
  <si>
    <t>RKN18KEVJU</t>
  </si>
  <si>
    <t>C003243</t>
  </si>
  <si>
    <t>Concord</t>
  </si>
  <si>
    <t>4H914L369-10A</t>
  </si>
  <si>
    <t>1917H09548</t>
  </si>
  <si>
    <t>CAS091HAA00AA</t>
  </si>
  <si>
    <t>C131893806</t>
  </si>
  <si>
    <t>FAS091MAAA0AAA</t>
  </si>
  <si>
    <t>U1103024433</t>
  </si>
  <si>
    <t>Z285WK9KBF</t>
  </si>
  <si>
    <t>Z3134X62V</t>
  </si>
  <si>
    <t>Package</t>
  </si>
  <si>
    <t>4TCC3060A3000AA</t>
  </si>
  <si>
    <t>103410352L</t>
  </si>
  <si>
    <t>Warehouse Building</t>
  </si>
  <si>
    <t>CU 7</t>
  </si>
  <si>
    <t>24ABB360A320</t>
  </si>
  <si>
    <t>3911E02418</t>
  </si>
  <si>
    <t>AH 7</t>
  </si>
  <si>
    <t>FB4CNF060</t>
  </si>
  <si>
    <t>4011A83968</t>
  </si>
  <si>
    <t>CU 8</t>
  </si>
  <si>
    <t>3811E00472</t>
  </si>
  <si>
    <t>AH 8</t>
  </si>
  <si>
    <t>4011A83967</t>
  </si>
  <si>
    <t>MB-04</t>
  </si>
  <si>
    <t>Health - Clermont Community Building</t>
  </si>
  <si>
    <t>560 W Desoto St.</t>
  </si>
  <si>
    <t>Clermont</t>
  </si>
  <si>
    <t>WCA3602GKA2</t>
  </si>
  <si>
    <t>X124166919</t>
  </si>
  <si>
    <t>GB5BM-T60K-C-10</t>
  </si>
  <si>
    <t>GBD060706047</t>
  </si>
  <si>
    <t>MB-03</t>
  </si>
  <si>
    <t>Health - Clermont &amp; WIC</t>
  </si>
  <si>
    <t>875 Oakley Seaver Dr.</t>
  </si>
  <si>
    <t>JS4BF-060KB</t>
  </si>
  <si>
    <t>JSD120409760</t>
  </si>
  <si>
    <t xml:space="preserve">Nordyne </t>
  </si>
  <si>
    <t xml:space="preserve"> B4VM-X60K-C</t>
  </si>
  <si>
    <t>B4D110504278</t>
  </si>
  <si>
    <t>JSBF-060KB</t>
  </si>
  <si>
    <t>JSD11100J968</t>
  </si>
  <si>
    <t>B4VM-X60K-C</t>
  </si>
  <si>
    <t>B4D110504227</t>
  </si>
  <si>
    <t>JSD11100J959</t>
  </si>
  <si>
    <t xml:space="preserve"> B4D110600747</t>
  </si>
  <si>
    <t>FB-04</t>
  </si>
  <si>
    <t xml:space="preserve">Health - Leesburg </t>
  </si>
  <si>
    <t>2113 W Griffin Rd.</t>
  </si>
  <si>
    <t xml:space="preserve">Leesburg </t>
  </si>
  <si>
    <t>JS4BF-048KB</t>
  </si>
  <si>
    <t>JSD110706184</t>
  </si>
  <si>
    <t>B4VM-X48-C</t>
  </si>
  <si>
    <t>B40110904652</t>
  </si>
  <si>
    <t>JSD110706765</t>
  </si>
  <si>
    <t>B4D110904711</t>
  </si>
  <si>
    <t>JS4BF-036KA</t>
  </si>
  <si>
    <t xml:space="preserve"> JSD110705973</t>
  </si>
  <si>
    <t>B4VM-X48K-C</t>
  </si>
  <si>
    <t>B4D110904650</t>
  </si>
  <si>
    <t>JSD110706190</t>
  </si>
  <si>
    <t>B4D110904654</t>
  </si>
  <si>
    <t>Gree Mni-split</t>
  </si>
  <si>
    <t>GWH18AC-D3DNA1B/0</t>
  </si>
  <si>
    <t>4805110000418</t>
  </si>
  <si>
    <t>AH 5.1</t>
  </si>
  <si>
    <t xml:space="preserve">Amana </t>
  </si>
  <si>
    <t>PTH073G25AXXXAB</t>
  </si>
  <si>
    <t>AH 5.2</t>
  </si>
  <si>
    <t>PHI1073E25AXXXAB</t>
  </si>
  <si>
    <t>CB-04</t>
  </si>
  <si>
    <t xml:space="preserve">Health - Umatilla </t>
  </si>
  <si>
    <t>249 Collins Ave.</t>
  </si>
  <si>
    <t xml:space="preserve">Carrier    </t>
  </si>
  <si>
    <t>50HJ-004-H-531</t>
  </si>
  <si>
    <t>3507G40475</t>
  </si>
  <si>
    <t>24ABR318A310</t>
  </si>
  <si>
    <t xml:space="preserve"> 2907E03068</t>
  </si>
  <si>
    <t>FA4CNF018</t>
  </si>
  <si>
    <t>3407A69496</t>
  </si>
  <si>
    <t>380RF018-301</t>
  </si>
  <si>
    <t xml:space="preserve"> 3307X91207</t>
  </si>
  <si>
    <t>400N0018-3</t>
  </si>
  <si>
    <t>1907Y42463</t>
  </si>
  <si>
    <t>JB-20</t>
  </si>
  <si>
    <t>Hickory Point Volleyball</t>
  </si>
  <si>
    <t>27341 SR 19</t>
  </si>
  <si>
    <t>CU1</t>
  </si>
  <si>
    <t>38AUDA14A0M5A0A0A0</t>
  </si>
  <si>
    <t>0119C90524</t>
  </si>
  <si>
    <t xml:space="preserve">Carrier </t>
  </si>
  <si>
    <t>40RUAA14T2A5-0A0A0</t>
  </si>
  <si>
    <t>4418U24992</t>
  </si>
  <si>
    <t xml:space="preserve">Mini-split </t>
  </si>
  <si>
    <t>38MAQB12R--3</t>
  </si>
  <si>
    <t>1018V13406</t>
  </si>
  <si>
    <t>KB-20</t>
  </si>
  <si>
    <t>Leachate Control Room</t>
  </si>
  <si>
    <t>30208 SR 19</t>
  </si>
  <si>
    <t>WA372-A00</t>
  </si>
  <si>
    <t>225J041935963-02</t>
  </si>
  <si>
    <t>AB-09</t>
  </si>
  <si>
    <t xml:space="preserve">Library- Astor </t>
  </si>
  <si>
    <t>54905 Alco Rd</t>
  </si>
  <si>
    <t>WJA336000KTP0A1</t>
  </si>
  <si>
    <t>X112594925</t>
  </si>
  <si>
    <t>WH361DAZRX4XXX</t>
  </si>
  <si>
    <t>125D011599691-02</t>
  </si>
  <si>
    <t>W36H2DA10 EHWH36-A10B</t>
  </si>
  <si>
    <t>309C173414192-02</t>
  </si>
  <si>
    <t>WH361DA00RX4XXX</t>
  </si>
  <si>
    <t>125B011599693-02</t>
  </si>
  <si>
    <t>Package 5</t>
  </si>
  <si>
    <t>X112594927</t>
  </si>
  <si>
    <t>IP-01</t>
  </si>
  <si>
    <t>Library - East Lake Park Mini</t>
  </si>
  <si>
    <t>28409 Walick Rd.</t>
  </si>
  <si>
    <t xml:space="preserve">Sorrento </t>
  </si>
  <si>
    <t xml:space="preserve">Airtemp </t>
  </si>
  <si>
    <t>GXH18LSK4DL</t>
  </si>
  <si>
    <t>GXJ210400406</t>
  </si>
  <si>
    <t>EVAP</t>
  </si>
  <si>
    <t>GHH18LSK4DL</t>
  </si>
  <si>
    <t>GHU210901142</t>
  </si>
  <si>
    <t>OB-03</t>
  </si>
  <si>
    <t>Library - Cagan Crossing</t>
  </si>
  <si>
    <t>16729 Cagan Oaks</t>
  </si>
  <si>
    <t>50HJ-007-H641</t>
  </si>
  <si>
    <t>1007G50592</t>
  </si>
  <si>
    <t>Mini-split</t>
  </si>
  <si>
    <t>38HDR018-301</t>
  </si>
  <si>
    <t>2306X93196</t>
  </si>
  <si>
    <t>MB-02</t>
  </si>
  <si>
    <t>Library - M Baysinger</t>
  </si>
  <si>
    <t>756 W Broad St.</t>
  </si>
  <si>
    <t>WCH4604GKB100</t>
  </si>
  <si>
    <t>X171132966</t>
  </si>
  <si>
    <t xml:space="preserve">February </t>
  </si>
  <si>
    <t>A171789867</t>
  </si>
  <si>
    <t>X170370807</t>
  </si>
  <si>
    <t>A164482019</t>
  </si>
  <si>
    <t>X171465413</t>
  </si>
  <si>
    <t>WAHL424B</t>
  </si>
  <si>
    <t>A151589517</t>
  </si>
  <si>
    <t>WCH4364GKB200</t>
  </si>
  <si>
    <t>WAHL364B</t>
  </si>
  <si>
    <t>A170171764</t>
  </si>
  <si>
    <t>AB-11</t>
  </si>
  <si>
    <t>Library - Paisley</t>
  </si>
  <si>
    <t>WJA436000KTP0B1</t>
  </si>
  <si>
    <t>F213957734</t>
  </si>
  <si>
    <t>F213957735</t>
  </si>
  <si>
    <t>G213957739</t>
  </si>
  <si>
    <t>G213957740</t>
  </si>
  <si>
    <t>X112594921</t>
  </si>
  <si>
    <t>MP-01</t>
  </si>
  <si>
    <t>Park - Minneola Athletic Complex</t>
  </si>
  <si>
    <t>1300 Fosgate Rd.</t>
  </si>
  <si>
    <t>CARRIER</t>
  </si>
  <si>
    <t>TT090A300FA</t>
  </si>
  <si>
    <t>3008E31430</t>
  </si>
  <si>
    <t>FX4AN060TDDAAAA</t>
  </si>
  <si>
    <t>1608AB7755</t>
  </si>
  <si>
    <t>DB-05</t>
  </si>
  <si>
    <t xml:space="preserve">Park - North Lake </t>
  </si>
  <si>
    <t>40430 Roger Giles Rd.</t>
  </si>
  <si>
    <t xml:space="preserve">Carrier     </t>
  </si>
  <si>
    <t>24ACA318A300</t>
  </si>
  <si>
    <t>2607E31747</t>
  </si>
  <si>
    <t>FV4BNF002</t>
  </si>
  <si>
    <t>3409A86430</t>
  </si>
  <si>
    <t>24ACA336A300</t>
  </si>
  <si>
    <t>2807E29089</t>
  </si>
  <si>
    <t>FV4BNF003000</t>
  </si>
  <si>
    <t>3707A86404</t>
  </si>
  <si>
    <t>38QRV012---3</t>
  </si>
  <si>
    <t xml:space="preserve"> 1907Y00610</t>
  </si>
  <si>
    <t>40QNQ012…3</t>
  </si>
  <si>
    <t>1807Y30332</t>
  </si>
  <si>
    <t>JB-05</t>
  </si>
  <si>
    <t>Park - PEAR</t>
  </si>
  <si>
    <t>5336 University Ave.</t>
  </si>
  <si>
    <t>WCH4364GKA100</t>
  </si>
  <si>
    <t>X150964263</t>
  </si>
  <si>
    <t>WAXL364A</t>
  </si>
  <si>
    <t>A151187163</t>
  </si>
  <si>
    <t>X150964207</t>
  </si>
  <si>
    <t>A151688782</t>
  </si>
  <si>
    <t>GB-07</t>
  </si>
  <si>
    <t>Probation</t>
  </si>
  <si>
    <t>2401 Woodlea Rd.</t>
  </si>
  <si>
    <t>JS5BD-060K</t>
  </si>
  <si>
    <t xml:space="preserve"> JSF060602642</t>
  </si>
  <si>
    <t>GBD060707687</t>
  </si>
  <si>
    <t>JS5BD-060-KA</t>
  </si>
  <si>
    <t>JSF060803783</t>
  </si>
  <si>
    <t>GBD060707600</t>
  </si>
  <si>
    <t>JSF060603568</t>
  </si>
  <si>
    <t>GBD060707601</t>
  </si>
  <si>
    <t>JSF060603576</t>
  </si>
  <si>
    <t>GBD060707599</t>
  </si>
  <si>
    <t>HB-55</t>
  </si>
  <si>
    <t>Public Safety Support</t>
  </si>
  <si>
    <t xml:space="preserve">20415 Independence Blvd. </t>
  </si>
  <si>
    <t xml:space="preserve">Groveland </t>
  </si>
  <si>
    <t xml:space="preserve">Trane  </t>
  </si>
  <si>
    <t>4TWA3060A4000BB</t>
  </si>
  <si>
    <t xml:space="preserve"> 11201L252F</t>
  </si>
  <si>
    <t>4TEC3F60B1000AA</t>
  </si>
  <si>
    <t xml:space="preserve"> 12015KAF1V</t>
  </si>
  <si>
    <t>FB-15</t>
  </si>
  <si>
    <t>2440 US HWY 441/27</t>
  </si>
  <si>
    <t>WCA3604GKA1</t>
  </si>
  <si>
    <t>X103370302</t>
  </si>
  <si>
    <t>4TEH3F60B100AB</t>
  </si>
  <si>
    <t>103122DB1V</t>
  </si>
  <si>
    <t>KB-19</t>
  </si>
  <si>
    <t>Road Operations</t>
  </si>
  <si>
    <t xml:space="preserve">12901 County Landfill Rd. </t>
  </si>
  <si>
    <t>WCA3364GKC100</t>
  </si>
  <si>
    <t>X142673996</t>
  </si>
  <si>
    <t xml:space="preserve">May </t>
  </si>
  <si>
    <t>4TEH3F36B1000AB</t>
  </si>
  <si>
    <t>9062PNY1V</t>
  </si>
  <si>
    <t>American Standard</t>
  </si>
  <si>
    <t>4AGH3036B1000AC</t>
  </si>
  <si>
    <t>12125RDSF4</t>
  </si>
  <si>
    <t>KB-06</t>
  </si>
  <si>
    <t>Scalehouse</t>
  </si>
  <si>
    <t>13330 County Landfill Rd</t>
  </si>
  <si>
    <t>WCH3604GKC100</t>
  </si>
  <si>
    <t>X140566987</t>
  </si>
  <si>
    <t>WAHL604A</t>
  </si>
  <si>
    <t>A142990751</t>
  </si>
  <si>
    <t>GB-02</t>
  </si>
  <si>
    <t>32840 Echo Dr</t>
  </si>
  <si>
    <t>Illegible</t>
  </si>
  <si>
    <t>Illegibel</t>
  </si>
  <si>
    <t>GB5BM-030K-A</t>
  </si>
  <si>
    <t>GBD100200976</t>
  </si>
  <si>
    <t>BB-08</t>
  </si>
  <si>
    <t>Sheriff LaGrande</t>
  </si>
  <si>
    <t>108 LaGrande Blvd</t>
  </si>
  <si>
    <t xml:space="preserve">Lady Lake </t>
  </si>
  <si>
    <t>38AUZA12A0B5A0A0A0</t>
  </si>
  <si>
    <t>1011U08978</t>
  </si>
  <si>
    <t>40RUAA12A2A6A0A0A0</t>
  </si>
  <si>
    <t>MB-25</t>
  </si>
  <si>
    <t>15855 SR 50</t>
  </si>
  <si>
    <t xml:space="preserve"> TT090A300FA</t>
  </si>
  <si>
    <t>3263L JGAD</t>
  </si>
  <si>
    <t>TWE090A300EA</t>
  </si>
  <si>
    <t>3305KXK5H</t>
  </si>
  <si>
    <t>40320Y9AD</t>
  </si>
  <si>
    <t>TWE090A300EL</t>
  </si>
  <si>
    <t>4102L4EBD</t>
  </si>
  <si>
    <t>TTA090A300FA</t>
  </si>
  <si>
    <t>3263PE7AD</t>
  </si>
  <si>
    <t>4093W8KBD</t>
  </si>
  <si>
    <t>41325HSHD</t>
  </si>
  <si>
    <t xml:space="preserve"> RAWD-100CAZ</t>
  </si>
  <si>
    <t>6239F430404784</t>
  </si>
  <si>
    <t>RHGE-100ZL</t>
  </si>
  <si>
    <t>153F160413360</t>
  </si>
  <si>
    <t>RAWD-100CAZ</t>
  </si>
  <si>
    <t>6239F510413614</t>
  </si>
  <si>
    <t>153F370404000</t>
  </si>
  <si>
    <t>6239F510406612</t>
  </si>
  <si>
    <t>153F370404002</t>
  </si>
  <si>
    <t xml:space="preserve">Rheem </t>
  </si>
  <si>
    <t>6239F340412710</t>
  </si>
  <si>
    <t>153F370404003</t>
  </si>
  <si>
    <t>Package 9</t>
  </si>
  <si>
    <t>RSNM-A024JK000</t>
  </si>
  <si>
    <t>7579W311329333</t>
  </si>
  <si>
    <t>CU 10</t>
  </si>
  <si>
    <t xml:space="preserve">Mitsubishi mini-split </t>
  </si>
  <si>
    <t>MUY-A24NA-1</t>
  </si>
  <si>
    <t>8002267-T</t>
  </si>
  <si>
    <t>AH 10</t>
  </si>
  <si>
    <t>MSY-A24NA</t>
  </si>
  <si>
    <t>HB-42</t>
  </si>
  <si>
    <t>Sheriff Vehicle Maintenance</t>
  </si>
  <si>
    <t>1925 McDonald Ave.</t>
  </si>
  <si>
    <t>RUUD</t>
  </si>
  <si>
    <t>UPKA-035JAZ</t>
  </si>
  <si>
    <t>6510M0215737</t>
  </si>
  <si>
    <t>UBHC-17J11NFD</t>
  </si>
  <si>
    <t>TM060201356</t>
  </si>
  <si>
    <t>KB-21</t>
  </si>
  <si>
    <t>Sheriff Visitation</t>
  </si>
  <si>
    <t>28129 CR 561</t>
  </si>
  <si>
    <t>TWE024C14FA0</t>
  </si>
  <si>
    <t>P0553M271V</t>
  </si>
  <si>
    <t>KB-05</t>
  </si>
  <si>
    <t>Solid Waste Adminisration</t>
  </si>
  <si>
    <t xml:space="preserve">13130 County Landfill Rd. </t>
  </si>
  <si>
    <t>WCA3422GKR2</t>
  </si>
  <si>
    <t>X121969259</t>
  </si>
  <si>
    <t>JSF5BD-042KA</t>
  </si>
  <si>
    <t>JSF071100140</t>
  </si>
  <si>
    <t>WAPM424A</t>
  </si>
  <si>
    <t>A131990875</t>
  </si>
  <si>
    <t>GB3BM-042K-B-10B</t>
  </si>
  <si>
    <t>GBB030906562</t>
  </si>
  <si>
    <t>HB-73</t>
  </si>
  <si>
    <t>Supervisor of Elections</t>
  </si>
  <si>
    <t>1898 E Burleigh Ave.</t>
  </si>
  <si>
    <t>24ACC460A300</t>
  </si>
  <si>
    <t>1218E07492</t>
  </si>
  <si>
    <t>1218E07517</t>
  </si>
  <si>
    <t>1218E07487</t>
  </si>
  <si>
    <t>50TJ-004—511GA</t>
  </si>
  <si>
    <t>1500G24064</t>
  </si>
  <si>
    <t>50TC-AD16A2B5A0A0G0</t>
  </si>
  <si>
    <t>0619P12991</t>
  </si>
  <si>
    <t>RTU 3</t>
  </si>
  <si>
    <t>50HJ-007-S-521–</t>
  </si>
  <si>
    <t>2000G21160</t>
  </si>
  <si>
    <t>Mini Split</t>
  </si>
  <si>
    <t>38MPRAQ12AA3</t>
  </si>
  <si>
    <t>4020V13353</t>
  </si>
  <si>
    <t>RTU 2</t>
  </si>
  <si>
    <t>50TC-D12A2B5A0A0G0</t>
  </si>
  <si>
    <t>0818P40815</t>
  </si>
  <si>
    <t>RTU 1</t>
  </si>
  <si>
    <t>Carrier/Weather Maker</t>
  </si>
  <si>
    <t>50TC-D24ABB5-0A0A0</t>
  </si>
  <si>
    <t>4615P25903</t>
  </si>
  <si>
    <t>Lease</t>
  </si>
  <si>
    <t>Supervisor of Elections - Eustis Shopping Square</t>
  </si>
  <si>
    <t>218 W Ardice Ave, Unit 276 A</t>
  </si>
  <si>
    <t xml:space="preserve">Eustis </t>
  </si>
  <si>
    <t>DFC0481D000001SAA</t>
  </si>
  <si>
    <t>AHU 1</t>
  </si>
  <si>
    <t>AB-07</t>
  </si>
  <si>
    <t>Tower 13</t>
  </si>
  <si>
    <t>25250 CR 42</t>
  </si>
  <si>
    <t>Air temp</t>
  </si>
  <si>
    <t>VP94RD-048K</t>
  </si>
  <si>
    <t>VPG2212045993</t>
  </si>
  <si>
    <t>VPG2212046507</t>
  </si>
  <si>
    <t>MB-24</t>
  </si>
  <si>
    <t>Tower 112</t>
  </si>
  <si>
    <t>16300 CR 474</t>
  </si>
  <si>
    <t>WJA442000K000K1</t>
  </si>
  <si>
    <t>F222553683</t>
  </si>
  <si>
    <t>F224852292</t>
  </si>
  <si>
    <t>ZZ-01</t>
  </si>
  <si>
    <t>Tower Apopka</t>
  </si>
  <si>
    <t>6578 Mt Plymouth Rd</t>
  </si>
  <si>
    <t>Apopka</t>
  </si>
  <si>
    <t>W36AB-A10</t>
  </si>
  <si>
    <t xml:space="preserve">Bard </t>
  </si>
  <si>
    <t>KB-15</t>
  </si>
  <si>
    <t>Tower-Astatula</t>
  </si>
  <si>
    <t>26312 CR 561</t>
  </si>
  <si>
    <t>Astatula</t>
  </si>
  <si>
    <t>WJA460000K000K1</t>
  </si>
  <si>
    <t>F221550741</t>
  </si>
  <si>
    <t>F222350849</t>
  </si>
  <si>
    <t>AB-15</t>
  </si>
  <si>
    <t>Tower-Astor</t>
  </si>
  <si>
    <t>23025 SR 40</t>
  </si>
  <si>
    <t>WA421-A00</t>
  </si>
  <si>
    <t>126H021738713-02</t>
  </si>
  <si>
    <t>126F021738720-02</t>
  </si>
  <si>
    <t>MB-20</t>
  </si>
  <si>
    <t>Tower-Buckhill</t>
  </si>
  <si>
    <t>21923 S Buckhill Rd.</t>
  </si>
  <si>
    <t>F223151467</t>
  </si>
  <si>
    <t>F222954032</t>
  </si>
  <si>
    <t>MB-17</t>
  </si>
  <si>
    <t>Tower-Groveland</t>
  </si>
  <si>
    <t>12331 Dry Fork Rd.</t>
  </si>
  <si>
    <t>PRPAC1460EP-2A</t>
  </si>
  <si>
    <t>1621K0322</t>
  </si>
  <si>
    <t>F222954257</t>
  </si>
  <si>
    <t>BB-09</t>
  </si>
  <si>
    <t>Tower-Lady Lake</t>
  </si>
  <si>
    <t>1113 Teal Ln.</t>
  </si>
  <si>
    <t>W42AC-A00</t>
  </si>
  <si>
    <t>349C213847839-02</t>
  </si>
  <si>
    <t>349C213847840-02</t>
  </si>
  <si>
    <t>FB-13</t>
  </si>
  <si>
    <t>Tower Leesburg DOT</t>
  </si>
  <si>
    <t>548 S 14th St.</t>
  </si>
  <si>
    <t>Marvair</t>
  </si>
  <si>
    <t>AVP42ACA050NU-100</t>
  </si>
  <si>
    <t>BV-F000113562-000-001</t>
  </si>
  <si>
    <t xml:space="preserve">Marvair </t>
  </si>
  <si>
    <t>Unknown</t>
  </si>
  <si>
    <t>FB-14</t>
  </si>
  <si>
    <t>Tower- Leesburg Mall Water</t>
  </si>
  <si>
    <t>10399 US HWY 441</t>
  </si>
  <si>
    <t>AVP42A050NU-100</t>
  </si>
  <si>
    <t>AV-F000113534-000-005</t>
  </si>
  <si>
    <t>WJA336000K000A1</t>
  </si>
  <si>
    <t>X103094013</t>
  </si>
  <si>
    <t>JB-18</t>
  </si>
  <si>
    <t>Tower-Leeeburg Water Treatment</t>
  </si>
  <si>
    <t>1550 CR 470</t>
  </si>
  <si>
    <t>Okahumpka</t>
  </si>
  <si>
    <t>AV-F000113381-000-001</t>
  </si>
  <si>
    <t>MB-21</t>
  </si>
  <si>
    <t>Tower Minneola</t>
  </si>
  <si>
    <t xml:space="preserve">18250  Scrub Jay </t>
  </si>
  <si>
    <t>VP94RD-042K</t>
  </si>
  <si>
    <t>VPG2301048223</t>
  </si>
  <si>
    <t>VPG2301040310</t>
  </si>
  <si>
    <t>HB-57</t>
  </si>
  <si>
    <t>Tower Mt. Dora Water Treatment</t>
  </si>
  <si>
    <t>1870 SR 46</t>
  </si>
  <si>
    <t>Mt. Dora</t>
  </si>
  <si>
    <t>AVPA42ACA050N-A5-100</t>
  </si>
  <si>
    <t>EE-F139260-0-7</t>
  </si>
  <si>
    <t>EE-F139260-0-1</t>
  </si>
  <si>
    <t>MB-22</t>
  </si>
  <si>
    <t>Tower-Orange Mountain</t>
  </si>
  <si>
    <t>8325 N Bradshaw Rd.</t>
  </si>
  <si>
    <t>AVP42ACA05NU-100G5</t>
  </si>
  <si>
    <t>DT-F000107612-000-002</t>
  </si>
  <si>
    <t>ET-F000107663-000-001</t>
  </si>
  <si>
    <t>MB-23</t>
  </si>
  <si>
    <t>Tower-Progress Energy</t>
  </si>
  <si>
    <t>14237 SR 50</t>
  </si>
  <si>
    <t>W42A2-A00</t>
  </si>
  <si>
    <t>318P153290710-02</t>
  </si>
  <si>
    <t>WA421-A15</t>
  </si>
  <si>
    <t>126A021703707-02</t>
  </si>
  <si>
    <t>AB-16</t>
  </si>
  <si>
    <t>Tower-Royal Trails</t>
  </si>
  <si>
    <t>30301 Seagrape Ave.</t>
  </si>
  <si>
    <t>AVP42ACA050NV</t>
  </si>
  <si>
    <t>AVF000113534000-001</t>
  </si>
  <si>
    <t xml:space="preserve">AVF000  </t>
  </si>
  <si>
    <t>IB-05</t>
  </si>
  <si>
    <t>Tower-Sorrento</t>
  </si>
  <si>
    <t>27020 CR 46A</t>
  </si>
  <si>
    <t>Sorrento</t>
  </si>
  <si>
    <t>WA-421-A15</t>
  </si>
  <si>
    <t>126F021928585-02</t>
  </si>
  <si>
    <t>126F021728590-02</t>
  </si>
  <si>
    <t>HB-58</t>
  </si>
  <si>
    <t>Tower-Tavares</t>
  </si>
  <si>
    <t>316 N Ingraham Ave.</t>
  </si>
  <si>
    <t>WJS460000KTP0A1</t>
  </si>
  <si>
    <t>F213457237</t>
  </si>
  <si>
    <t>F213457235</t>
  </si>
  <si>
    <t>CB-18</t>
  </si>
  <si>
    <t>Tower-Umatilla SBA</t>
  </si>
  <si>
    <t>19430 E 3rd St.</t>
  </si>
  <si>
    <t>BV-F000113664-000-009</t>
  </si>
  <si>
    <t>BV-F000113664-000-003</t>
  </si>
  <si>
    <t>KB-11</t>
  </si>
  <si>
    <t>Traffic Operations</t>
  </si>
  <si>
    <t>28127 CR 561</t>
  </si>
  <si>
    <t>JS4BD-048KA</t>
  </si>
  <si>
    <t xml:space="preserve"> JSD091201857</t>
  </si>
  <si>
    <t>GB5BM-048K-C</t>
  </si>
  <si>
    <t>920945GD</t>
  </si>
  <si>
    <t>JS5BD-024KB</t>
  </si>
  <si>
    <t>JSA090708730</t>
  </si>
  <si>
    <t>GB3BM-024K-A-10B</t>
  </si>
  <si>
    <t>GBB030617005</t>
  </si>
  <si>
    <t>JS3BA-060KA</t>
  </si>
  <si>
    <t>JSA030200515</t>
  </si>
  <si>
    <t>GB3BM-060K-C-10B</t>
  </si>
  <si>
    <t>GBB030203475</t>
  </si>
  <si>
    <t>JS5BD-024KA</t>
  </si>
  <si>
    <t>JSF071005526</t>
  </si>
  <si>
    <t>TWE024C14FAO</t>
  </si>
  <si>
    <t>P0553M2TV</t>
  </si>
  <si>
    <t>KB-04</t>
  </si>
  <si>
    <t>Water Resource Lab</t>
  </si>
  <si>
    <t xml:space="preserve">12923 County Landfill Rd. </t>
  </si>
  <si>
    <t>Aaon</t>
  </si>
  <si>
    <t>CC100693</t>
  </si>
  <si>
    <t xml:space="preserve"> 200905-CHCA00869</t>
  </si>
  <si>
    <t xml:space="preserve">Not legible </t>
  </si>
  <si>
    <t>200905-CBEB03743</t>
  </si>
  <si>
    <t>JS5BD-060KA</t>
  </si>
  <si>
    <t>JSF080702051</t>
  </si>
  <si>
    <t>GB5BM-T60K-C</t>
  </si>
  <si>
    <t>GBD080613691</t>
  </si>
  <si>
    <t>KB-17</t>
  </si>
  <si>
    <t xml:space="preserve">WMFO - PW Engineering </t>
  </si>
  <si>
    <t xml:space="preserve">12929 County Landfill Rd. </t>
  </si>
  <si>
    <t>X170694837</t>
  </si>
  <si>
    <t>GBD090700222</t>
  </si>
  <si>
    <t>WCA3244GKA1</t>
  </si>
  <si>
    <t>X103168461</t>
  </si>
  <si>
    <t>WAHM244A2</t>
  </si>
  <si>
    <t>A113271064</t>
  </si>
  <si>
    <t>X103168107</t>
  </si>
  <si>
    <t xml:space="preserve"> A103870358</t>
  </si>
  <si>
    <t>Monthly Filter Change</t>
  </si>
  <si>
    <t>HB-78</t>
  </si>
  <si>
    <t>EMS 121 - Lake Tech</t>
  </si>
  <si>
    <t>2001 Kurt St.</t>
  </si>
  <si>
    <t>JS580-036KA</t>
  </si>
  <si>
    <t>J5A070709102</t>
  </si>
  <si>
    <t>GB5BM-T36K-B-10</t>
  </si>
  <si>
    <t>HBA070701349</t>
  </si>
  <si>
    <t>IB-06</t>
  </si>
  <si>
    <t>EMS 131</t>
  </si>
  <si>
    <t>26201 FL 44</t>
  </si>
  <si>
    <t>WA-361</t>
  </si>
  <si>
    <t>1258971084428-02</t>
  </si>
  <si>
    <t>HB-75</t>
  </si>
  <si>
    <t>EMS 141</t>
  </si>
  <si>
    <t>702 S Grove St</t>
  </si>
  <si>
    <t>TWV036814FA1</t>
  </si>
  <si>
    <t>H11346161</t>
  </si>
  <si>
    <t>MB-06</t>
  </si>
  <si>
    <t>EMS 351 - South Battalion Chief</t>
  </si>
  <si>
    <t>609 S Disston Ave.</t>
  </si>
  <si>
    <t>Air Temp/Nortek</t>
  </si>
  <si>
    <t>VP7RE-042K</t>
  </si>
  <si>
    <t>VPF160705014</t>
  </si>
  <si>
    <t>JB-19</t>
  </si>
  <si>
    <t>EMS Support</t>
  </si>
  <si>
    <t>2345 S 14th St.</t>
  </si>
  <si>
    <t>38AUZA08A0B5A0A0A0</t>
  </si>
  <si>
    <t>0716C93092</t>
  </si>
  <si>
    <t>June</t>
  </si>
  <si>
    <t>40RUAA08A2A6-0A0A0</t>
  </si>
  <si>
    <t>3515E16646</t>
  </si>
  <si>
    <t>Ruud</t>
  </si>
  <si>
    <t>RAWL-091CAZ</t>
  </si>
  <si>
    <t>W391902814</t>
  </si>
  <si>
    <t>RHGL-090HK</t>
  </si>
  <si>
    <t>F481900382</t>
  </si>
  <si>
    <t xml:space="preserve">AB-12 </t>
  </si>
  <si>
    <t>FS 10</t>
  </si>
  <si>
    <t>23023 SR 40</t>
  </si>
  <si>
    <t>Grandaire/Nordyne</t>
  </si>
  <si>
    <t xml:space="preserve"> JS5BD-060KA</t>
  </si>
  <si>
    <t>JSF080505540</t>
  </si>
  <si>
    <t>GB5BM-T60-K-C</t>
  </si>
  <si>
    <t>GBD080613686</t>
  </si>
  <si>
    <t>AB-04</t>
  </si>
  <si>
    <t>FS 11</t>
  </si>
  <si>
    <t>47544 SR 19</t>
  </si>
  <si>
    <t>Altoona</t>
  </si>
  <si>
    <t>X161064737</t>
  </si>
  <si>
    <t>A160667972</t>
  </si>
  <si>
    <t>AB-18</t>
  </si>
  <si>
    <t xml:space="preserve">FS 13 </t>
  </si>
  <si>
    <t>4TTB306DA1000 BB</t>
  </si>
  <si>
    <t>10061UNT5F</t>
  </si>
  <si>
    <t>10025MPP1V</t>
  </si>
  <si>
    <t>4TTB3036B1000BA</t>
  </si>
  <si>
    <t>10033SUG3F</t>
  </si>
  <si>
    <t>4TEC3F36B1000AA</t>
  </si>
  <si>
    <t>10053HRL1V</t>
  </si>
  <si>
    <t>AB-19</t>
  </si>
  <si>
    <t>FS 14</t>
  </si>
  <si>
    <t>18840 SR 42</t>
  </si>
  <si>
    <t>4TTR6036J1000AA</t>
  </si>
  <si>
    <t>17115TTU5F</t>
  </si>
  <si>
    <t>TEM6A0C36H31SAA</t>
  </si>
  <si>
    <t>1720118W3V</t>
  </si>
  <si>
    <t>4TTR6060J1000AA</t>
  </si>
  <si>
    <t>172218N42F</t>
  </si>
  <si>
    <t>TEM6AOD60H51SAA</t>
  </si>
  <si>
    <t>171723G93V</t>
  </si>
  <si>
    <t>EB-02</t>
  </si>
  <si>
    <t>FS 15</t>
  </si>
  <si>
    <t>40601 Palm Dr.</t>
  </si>
  <si>
    <t xml:space="preserve"> JS5BD-036KB</t>
  </si>
  <si>
    <t>JSF081000240</t>
  </si>
  <si>
    <t>B5VM-T36K-B</t>
  </si>
  <si>
    <t>B5D06061723</t>
  </si>
  <si>
    <t>CB-02</t>
  </si>
  <si>
    <t>FS 19</t>
  </si>
  <si>
    <t>38816 Carroll St</t>
  </si>
  <si>
    <t>4HP15L36P-230-1</t>
  </si>
  <si>
    <t>1919A39551</t>
  </si>
  <si>
    <t>BCE5C36MA4X</t>
  </si>
  <si>
    <t>J41353673</t>
  </si>
  <si>
    <t>CB-01</t>
  </si>
  <si>
    <t>FS 20</t>
  </si>
  <si>
    <t xml:space="preserve">37711 SR 19 </t>
  </si>
  <si>
    <t>WCA3364GKA1</t>
  </si>
  <si>
    <t>X103066539</t>
  </si>
  <si>
    <t>WAHM364A</t>
  </si>
  <si>
    <t>A110873942</t>
  </si>
  <si>
    <t>EB-01</t>
  </si>
  <si>
    <t>FS 21</t>
  </si>
  <si>
    <t>25100 CR 44A</t>
  </si>
  <si>
    <t>WCA3422GKR1</t>
  </si>
  <si>
    <t>X112369150</t>
  </si>
  <si>
    <t>GBD050613657</t>
  </si>
  <si>
    <t>IB-01</t>
  </si>
  <si>
    <t>FS 27</t>
  </si>
  <si>
    <t>19212 SR 44</t>
  </si>
  <si>
    <t>WCH3304GKB1</t>
  </si>
  <si>
    <t>X142469735</t>
  </si>
  <si>
    <t>International comfort</t>
  </si>
  <si>
    <t>WAPM304A</t>
  </si>
  <si>
    <t>A142369229</t>
  </si>
  <si>
    <t>IB-03</t>
  </si>
  <si>
    <t>FS 39 (old)</t>
  </si>
  <si>
    <t xml:space="preserve">31431 Walton Health </t>
  </si>
  <si>
    <t>JS5BD-030KB</t>
  </si>
  <si>
    <t>JSA090507253</t>
  </si>
  <si>
    <t>GB58M-030K-A</t>
  </si>
  <si>
    <t>GBD090701422</t>
  </si>
  <si>
    <t>IB-04</t>
  </si>
  <si>
    <t xml:space="preserve">FS 39 </t>
  </si>
  <si>
    <t>24815 Wallick Rd.</t>
  </si>
  <si>
    <t>CU 1-1</t>
  </si>
  <si>
    <t>EL18XCVS060-230A02</t>
  </si>
  <si>
    <t>5822K10144</t>
  </si>
  <si>
    <t>AHU 1-1</t>
  </si>
  <si>
    <t>CBA38MV-060-230-6-02</t>
  </si>
  <si>
    <t>1622K25879</t>
  </si>
  <si>
    <t>CU 1-2</t>
  </si>
  <si>
    <t>5822K10159</t>
  </si>
  <si>
    <t>AHU 1-2</t>
  </si>
  <si>
    <t>1622K25918</t>
  </si>
  <si>
    <t>CU 1-3</t>
  </si>
  <si>
    <t>ML17XC1-024-230A01</t>
  </si>
  <si>
    <t>1922L83246</t>
  </si>
  <si>
    <t>AHU 1-3</t>
  </si>
  <si>
    <t>CBA25UHV-024-230A02</t>
  </si>
  <si>
    <t>CU 2-1</t>
  </si>
  <si>
    <t>5822K10156</t>
  </si>
  <si>
    <t>AHU 2-1</t>
  </si>
  <si>
    <t>1622K25920</t>
  </si>
  <si>
    <t>BB-02</t>
  </si>
  <si>
    <t>FS 52</t>
  </si>
  <si>
    <t>306 W Hermosa St.</t>
  </si>
  <si>
    <t>Lady Lake</t>
  </si>
  <si>
    <t>WCA4604GKA100</t>
  </si>
  <si>
    <t>X182684520</t>
  </si>
  <si>
    <t>F182471001</t>
  </si>
  <si>
    <t>BB-04</t>
  </si>
  <si>
    <t>FS 53</t>
  </si>
  <si>
    <t>2505 Spring Lake Rd.</t>
  </si>
  <si>
    <t>Fruitland Park</t>
  </si>
  <si>
    <t>X171459845</t>
  </si>
  <si>
    <t>A172571964</t>
  </si>
  <si>
    <t>BB-05</t>
  </si>
  <si>
    <t>FS 54</t>
  </si>
  <si>
    <t>6200 Lake Griffin Rd.</t>
  </si>
  <si>
    <t>JSD091000675</t>
  </si>
  <si>
    <t>BCE5C48MA19-50</t>
  </si>
  <si>
    <t>1519A24792</t>
  </si>
  <si>
    <t>FB-01</t>
  </si>
  <si>
    <t>FS 59</t>
  </si>
  <si>
    <t>1201 Lewis Rd.</t>
  </si>
  <si>
    <t>RP1536AJ1NA</t>
  </si>
  <si>
    <t>W041830781</t>
  </si>
  <si>
    <t>RH1T3617STANJA</t>
  </si>
  <si>
    <t>W491714015</t>
  </si>
  <si>
    <t>GB-01</t>
  </si>
  <si>
    <t>FS 70</t>
  </si>
  <si>
    <t>531 Sunnyside Dr.</t>
  </si>
  <si>
    <t>JSF070500010</t>
  </si>
  <si>
    <t>GBD070603930</t>
  </si>
  <si>
    <t>GB-05</t>
  </si>
  <si>
    <t>FS 71</t>
  </si>
  <si>
    <t>11305 Park Ave.</t>
  </si>
  <si>
    <t>JSD090500307</t>
  </si>
  <si>
    <t>GBD100606074</t>
  </si>
  <si>
    <t>CB-17</t>
  </si>
  <si>
    <t>FS 72</t>
  </si>
  <si>
    <t>12340 CR 44</t>
  </si>
  <si>
    <t xml:space="preserve"> X131566116</t>
  </si>
  <si>
    <t>GB38M-060K-C-10B</t>
  </si>
  <si>
    <t>GBB030600862</t>
  </si>
  <si>
    <t>JB-03</t>
  </si>
  <si>
    <t>FS 76</t>
  </si>
  <si>
    <t xml:space="preserve">8819 CR 48 </t>
  </si>
  <si>
    <t>Yalaha</t>
  </si>
  <si>
    <t>AHU</t>
  </si>
  <si>
    <t>KB-13</t>
  </si>
  <si>
    <t>FS 77</t>
  </si>
  <si>
    <t>25028 Kirkwood Ave.</t>
  </si>
  <si>
    <t>Package Unit</t>
  </si>
  <si>
    <t>WJH460000KTP0A1</t>
  </si>
  <si>
    <t>C153598147</t>
  </si>
  <si>
    <t>KB-18</t>
  </si>
  <si>
    <t>FS 78</t>
  </si>
  <si>
    <t>16345 CR 448</t>
  </si>
  <si>
    <t>3807G10128</t>
  </si>
  <si>
    <t>38ARZ008-501</t>
  </si>
  <si>
    <t>40RM-008-8611HC</t>
  </si>
  <si>
    <t>3907U30792</t>
  </si>
  <si>
    <t xml:space="preserve">Mini Split </t>
  </si>
  <si>
    <t>AOU18RLX</t>
  </si>
  <si>
    <t>CQN001874</t>
  </si>
  <si>
    <t>JB-02</t>
  </si>
  <si>
    <t>FS 82</t>
  </si>
  <si>
    <t>24939 US HWY 27</t>
  </si>
  <si>
    <t>NB-03</t>
  </si>
  <si>
    <t>FS 109</t>
  </si>
  <si>
    <t>11630 Lakeshore Dr.</t>
  </si>
  <si>
    <t xml:space="preserve"> JS3BA-024KA</t>
  </si>
  <si>
    <t>JSA040605370</t>
  </si>
  <si>
    <t>BWV024A100C0</t>
  </si>
  <si>
    <t>W09359365</t>
  </si>
  <si>
    <t>JS3BA-024KA</t>
  </si>
  <si>
    <t>JSA050400120</t>
  </si>
  <si>
    <t>GB5BM-T25K-A-05</t>
  </si>
  <si>
    <t>GBA060503276</t>
  </si>
  <si>
    <t>NB-04</t>
  </si>
  <si>
    <t>FS 110</t>
  </si>
  <si>
    <t>6234 CR 561</t>
  </si>
  <si>
    <t>XP19-036-230-05</t>
  </si>
  <si>
    <t>5809F21288</t>
  </si>
  <si>
    <t>CBX32MV-036-230-6-05</t>
  </si>
  <si>
    <t>5809G01687</t>
  </si>
  <si>
    <t>NB-05</t>
  </si>
  <si>
    <t>FS 111</t>
  </si>
  <si>
    <t xml:space="preserve">8805 Bay Lake Rd. </t>
  </si>
  <si>
    <t>JS4BD-030KB</t>
  </si>
  <si>
    <t>JSD100102177</t>
  </si>
  <si>
    <t>GBD100408187</t>
  </si>
  <si>
    <t>OB-02</t>
  </si>
  <si>
    <t>FS 112</t>
  </si>
  <si>
    <t>16240 CR 474</t>
  </si>
  <si>
    <t xml:space="preserve"> JSF070504035</t>
  </si>
  <si>
    <t xml:space="preserve">Bryant </t>
  </si>
  <si>
    <t>FKACNB006</t>
  </si>
  <si>
    <t xml:space="preserve"> 2402A70823</t>
  </si>
  <si>
    <t>*The total annual cost for filter changes is for ten (10) months as it exlcudes the cost of the PM services</t>
  </si>
  <si>
    <t>WCA4364GKA170</t>
  </si>
  <si>
    <t>X223368799</t>
  </si>
  <si>
    <t>W4H5S36AKAAAABAA</t>
  </si>
  <si>
    <t>X244572489</t>
  </si>
  <si>
    <t>WBHL364AB01E</t>
  </si>
  <si>
    <t>F244032659</t>
  </si>
  <si>
    <t>Air Temp</t>
  </si>
  <si>
    <t>VSA3BE4M1SN36K</t>
  </si>
  <si>
    <t>VSG2212023059</t>
  </si>
  <si>
    <t>B64BMMX36K-B</t>
  </si>
  <si>
    <t>B6G2212014376</t>
  </si>
  <si>
    <t>X243685071</t>
  </si>
  <si>
    <t xml:space="preserve"> F244032775</t>
  </si>
  <si>
    <t>AH Mini Split</t>
  </si>
  <si>
    <t>CU Mini Split</t>
  </si>
  <si>
    <t>Mitsubishi</t>
  </si>
  <si>
    <t>MUZ-GS09NA</t>
  </si>
  <si>
    <t>49C09590</t>
  </si>
  <si>
    <t>MSZ-GS09NA</t>
  </si>
  <si>
    <t>49E07220</t>
  </si>
  <si>
    <t>CU 9</t>
  </si>
  <si>
    <t>AH 9</t>
  </si>
  <si>
    <t>CU 11</t>
  </si>
  <si>
    <t>AH 11</t>
  </si>
  <si>
    <t>CU 12</t>
  </si>
  <si>
    <t>AH 12</t>
  </si>
  <si>
    <t>CU 13</t>
  </si>
  <si>
    <t>AH 14</t>
  </si>
  <si>
    <t>CU 15</t>
  </si>
  <si>
    <t>AH 15</t>
  </si>
  <si>
    <t>CU 7B</t>
  </si>
  <si>
    <t>CU 7A</t>
  </si>
  <si>
    <t>Mini Split CU</t>
  </si>
  <si>
    <t>Mini Split AH</t>
  </si>
  <si>
    <t>PUY-A24NHA7</t>
  </si>
  <si>
    <t>9YU18429A</t>
  </si>
  <si>
    <t>PKA-A24KA7</t>
  </si>
  <si>
    <t>9YM08001</t>
  </si>
  <si>
    <t>F06014CSNBC</t>
  </si>
  <si>
    <t>W252243808</t>
  </si>
  <si>
    <t>W452239544</t>
  </si>
  <si>
    <t>RHCLA2120CAS</t>
  </si>
  <si>
    <t>F382201124</t>
  </si>
  <si>
    <t>TTA24043DAB01AE</t>
  </si>
  <si>
    <t>20131140TA</t>
  </si>
  <si>
    <t>CSAA006UAL00</t>
  </si>
  <si>
    <t>K20D18784</t>
  </si>
  <si>
    <t>TTA18043DAB01AE</t>
  </si>
  <si>
    <t>20192816TA</t>
  </si>
  <si>
    <t>K20D18159</t>
  </si>
  <si>
    <t>20201171TA</t>
  </si>
  <si>
    <t>K20D18173</t>
  </si>
  <si>
    <t>CSAA004UAL00</t>
  </si>
  <si>
    <t>20151394YA</t>
  </si>
  <si>
    <t>K20D18166</t>
  </si>
  <si>
    <t>20181725TA</t>
  </si>
  <si>
    <t>K20D18763</t>
  </si>
  <si>
    <t>2014602TA</t>
  </si>
  <si>
    <t>AH 13</t>
  </si>
  <si>
    <t>CU 14</t>
  </si>
  <si>
    <t>K20D18770</t>
  </si>
  <si>
    <t>20142603TA</t>
  </si>
  <si>
    <t>K20D18777</t>
  </si>
  <si>
    <t>20131121TA</t>
  </si>
  <si>
    <t>K20D18798</t>
  </si>
  <si>
    <t>Fujitsu</t>
  </si>
  <si>
    <t>4TTA4060A3000AA</t>
  </si>
  <si>
    <t>20051PEG5F</t>
  </si>
  <si>
    <t>GAM5B0C60M51EAB</t>
  </si>
  <si>
    <t>20181ELY1V</t>
  </si>
  <si>
    <t>20122669YA</t>
  </si>
  <si>
    <t>TWE09043BAA04AA4</t>
  </si>
  <si>
    <t>20191396BA</t>
  </si>
  <si>
    <t>20122666YA</t>
  </si>
  <si>
    <t>20172872BA</t>
  </si>
  <si>
    <t>20165YTU3F</t>
  </si>
  <si>
    <t>GAM5B0B36M31EAB</t>
  </si>
  <si>
    <t>2020RBD1V</t>
  </si>
  <si>
    <t>194754RDAF</t>
  </si>
  <si>
    <t>GAM5B0A18M11EAB</t>
  </si>
  <si>
    <t>20185CMD1V</t>
  </si>
  <si>
    <t>20083UPT3F</t>
  </si>
  <si>
    <t>GAM5B0A24M21EAB</t>
  </si>
  <si>
    <t>20162RNN1V</t>
  </si>
  <si>
    <t>VP94RD-036K</t>
  </si>
  <si>
    <t>VPG2301004047</t>
  </si>
  <si>
    <t>VPG2301003950</t>
  </si>
  <si>
    <t>VPG2301004052</t>
  </si>
  <si>
    <t>VPG2301004054</t>
  </si>
  <si>
    <t>Fire Rescue Training</t>
  </si>
  <si>
    <t>Sheriff Aircraft Hangar</t>
  </si>
  <si>
    <t>GSZB403610AA</t>
  </si>
  <si>
    <t>AMST36CU1400BA</t>
  </si>
  <si>
    <t>WAHL364B09E</t>
  </si>
  <si>
    <t>F223144653</t>
  </si>
  <si>
    <t>W4H5S60AKAAAABAA</t>
  </si>
  <si>
    <t>X243869866</t>
  </si>
  <si>
    <t>WBHL604BD01E</t>
  </si>
  <si>
    <t>F243614606</t>
  </si>
  <si>
    <t>Transit Services</t>
  </si>
  <si>
    <t>Sheriff South Substation</t>
  </si>
  <si>
    <t>Sheriff Training Center</t>
  </si>
  <si>
    <t>4215 CR 561</t>
  </si>
  <si>
    <t>CU-Mini Split</t>
  </si>
  <si>
    <t>AH-Mini Split</t>
  </si>
  <si>
    <t>Mitsubishi mini-split</t>
  </si>
  <si>
    <t>MUZ-HM24NA</t>
  </si>
  <si>
    <t>4000710 T</t>
  </si>
  <si>
    <t>MSZ-HM24NA</t>
  </si>
  <si>
    <t>4000059 T</t>
  </si>
  <si>
    <t>TTA12043CAA01AS</t>
  </si>
  <si>
    <t>20512558YA</t>
  </si>
  <si>
    <t>20512536YA</t>
  </si>
  <si>
    <t>TWE24043BAA04A1</t>
  </si>
  <si>
    <t>20421472WA</t>
  </si>
  <si>
    <t>W5H5S60AKAAA</t>
  </si>
  <si>
    <t>X250749592</t>
  </si>
  <si>
    <t>X244854524</t>
  </si>
  <si>
    <t>W5H5S48AKAAA</t>
  </si>
  <si>
    <t>X250342696</t>
  </si>
  <si>
    <t>X250342730</t>
  </si>
  <si>
    <t>WCHL605BD</t>
  </si>
  <si>
    <t>F250610971</t>
  </si>
  <si>
    <t>F250806639</t>
  </si>
  <si>
    <t>WCHL485AC</t>
  </si>
  <si>
    <t>F251001969</t>
  </si>
  <si>
    <t>F251001968</t>
  </si>
  <si>
    <t>LS-20</t>
  </si>
  <si>
    <t>K213894157</t>
  </si>
  <si>
    <t>J213888760</t>
  </si>
  <si>
    <t>Mini-split CU</t>
  </si>
  <si>
    <t>AirTemp</t>
  </si>
  <si>
    <t>GXH12 LSA4DL</t>
  </si>
  <si>
    <t>GXJ211100624</t>
  </si>
  <si>
    <t>Mini-split AHU</t>
  </si>
  <si>
    <t>GHJ211202468</t>
  </si>
  <si>
    <t>Everwell</t>
  </si>
  <si>
    <t>MKTH1213C-16</t>
  </si>
  <si>
    <t>MKTH1213E-16</t>
  </si>
  <si>
    <t>AH 1.1</t>
  </si>
  <si>
    <t>AlumaCoil</t>
  </si>
  <si>
    <t>ASPT39C14BA</t>
  </si>
  <si>
    <t>CU1.2</t>
  </si>
  <si>
    <t>Goodman</t>
  </si>
  <si>
    <t>GSZ140361KE</t>
  </si>
  <si>
    <t>PRIME</t>
  </si>
  <si>
    <t>PR12KHP110U</t>
  </si>
  <si>
    <t>AH 2.1</t>
  </si>
  <si>
    <t>40RUAA14T3A5</t>
  </si>
  <si>
    <t>2815U14866</t>
  </si>
  <si>
    <t>CU 2.2</t>
  </si>
  <si>
    <t>38AUDA12A0B5A0A0A0</t>
  </si>
  <si>
    <t>1915C90087</t>
  </si>
  <si>
    <t>2XU28707A</t>
  </si>
  <si>
    <t>GREE</t>
  </si>
  <si>
    <t>LIVV18HP230V1AH</t>
  </si>
  <si>
    <t>4921GS48339</t>
  </si>
  <si>
    <t>LIVV18HPP230V1AO</t>
  </si>
  <si>
    <t>3822GS29088</t>
  </si>
  <si>
    <t>Split 3.1</t>
  </si>
  <si>
    <t>Split 3.2</t>
  </si>
  <si>
    <t>Split 4.1</t>
  </si>
  <si>
    <t>Split 4.2</t>
  </si>
  <si>
    <t>Split 2.1</t>
  </si>
  <si>
    <t>Split 2.2</t>
  </si>
  <si>
    <t>Split 1.1</t>
  </si>
  <si>
    <t>Split 1.2</t>
  </si>
  <si>
    <t>Hickory Point WR Field Office</t>
  </si>
  <si>
    <t>Hickory Point Aquatics Office</t>
  </si>
  <si>
    <t>Hickory Point Admin Office</t>
  </si>
  <si>
    <t>Hickory Point Marine Unit</t>
  </si>
  <si>
    <t>VENDOR NAME:</t>
  </si>
  <si>
    <t>ENTER VENDOR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</si>
</sst>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409]General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ptos Narrow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9" fillId="0" borderId="0" applyBorder="0" applyProtection="0"/>
  </cellStyleXfs>
  <cellXfs count="177">
    <xf numFmtId="0" fontId="0" fillId="0" borderId="0" xfId="0"/>
    <xf numFmtId="7" fontId="3" fillId="0" borderId="2" xfId="1" applyNumberFormat="1" applyFont="1" applyBorder="1" applyAlignment="1" applyProtection="1">
      <alignment horizontal="center" vertical="center"/>
    </xf>
    <xf numFmtId="7" fontId="3" fillId="0" borderId="2" xfId="1" applyNumberFormat="1" applyFont="1" applyFill="1" applyBorder="1" applyAlignment="1" applyProtection="1">
      <alignment horizontal="center" vertical="center"/>
    </xf>
    <xf numFmtId="7" fontId="3" fillId="0" borderId="3" xfId="1" applyNumberFormat="1" applyFont="1" applyBorder="1" applyAlignment="1" applyProtection="1">
      <alignment horizontal="center" vertical="center"/>
    </xf>
    <xf numFmtId="7" fontId="2" fillId="2" borderId="4" xfId="1" applyNumberFormat="1" applyFont="1" applyFill="1" applyBorder="1" applyAlignment="1" applyProtection="1">
      <alignment horizontal="center" vertical="center"/>
      <protection locked="0"/>
    </xf>
    <xf numFmtId="7" fontId="2" fillId="3" borderId="9" xfId="1" applyNumberFormat="1" applyFont="1" applyFill="1" applyBorder="1" applyAlignment="1" applyProtection="1">
      <alignment horizontal="center" vertical="center"/>
    </xf>
    <xf numFmtId="7" fontId="2" fillId="2" borderId="15" xfId="1" applyNumberFormat="1" applyFont="1" applyFill="1" applyBorder="1" applyAlignment="1" applyProtection="1">
      <alignment horizontal="center" vertical="center"/>
      <protection locked="0"/>
    </xf>
    <xf numFmtId="7" fontId="2" fillId="2" borderId="18" xfId="1" applyNumberFormat="1" applyFont="1" applyFill="1" applyBorder="1" applyAlignment="1" applyProtection="1">
      <alignment horizontal="center" vertical="center"/>
      <protection locked="0"/>
    </xf>
    <xf numFmtId="7" fontId="2" fillId="2" borderId="19" xfId="1" applyNumberFormat="1" applyFont="1" applyFill="1" applyBorder="1" applyAlignment="1" applyProtection="1">
      <alignment horizontal="center" vertical="center"/>
      <protection locked="0"/>
    </xf>
    <xf numFmtId="7" fontId="2" fillId="3" borderId="8" xfId="1" applyNumberFormat="1" applyFont="1" applyFill="1" applyBorder="1" applyAlignment="1" applyProtection="1">
      <alignment horizontal="center" vertical="center"/>
    </xf>
    <xf numFmtId="7" fontId="2" fillId="3" borderId="19" xfId="1" applyNumberFormat="1" applyFont="1" applyFill="1" applyBorder="1" applyAlignment="1" applyProtection="1">
      <alignment horizontal="center" vertical="center"/>
    </xf>
    <xf numFmtId="7" fontId="2" fillId="3" borderId="13" xfId="1" applyNumberFormat="1" applyFont="1" applyFill="1" applyBorder="1" applyAlignment="1" applyProtection="1">
      <alignment horizontal="center" vertical="center"/>
    </xf>
    <xf numFmtId="7" fontId="2" fillId="3" borderId="14" xfId="1" applyNumberFormat="1" applyFont="1" applyFill="1" applyBorder="1" applyAlignment="1" applyProtection="1">
      <alignment horizontal="center" vertical="center"/>
    </xf>
    <xf numFmtId="7" fontId="2" fillId="2" borderId="22" xfId="1" applyNumberFormat="1" applyFont="1" applyFill="1" applyBorder="1" applyAlignment="1" applyProtection="1">
      <alignment horizontal="center" vertical="center"/>
      <protection locked="0"/>
    </xf>
    <xf numFmtId="7" fontId="2" fillId="2" borderId="24" xfId="1" applyNumberFormat="1" applyFont="1" applyFill="1" applyBorder="1" applyAlignment="1" applyProtection="1">
      <alignment horizontal="center" vertical="center"/>
      <protection locked="0"/>
    </xf>
    <xf numFmtId="7" fontId="2" fillId="3" borderId="30" xfId="1" applyNumberFormat="1" applyFont="1" applyFill="1" applyBorder="1" applyAlignment="1" applyProtection="1">
      <alignment horizontal="center" vertical="center"/>
    </xf>
    <xf numFmtId="7" fontId="2" fillId="2" borderId="15" xfId="1" applyNumberFormat="1" applyFont="1" applyFill="1" applyBorder="1" applyAlignment="1" applyProtection="1">
      <alignment vertical="center"/>
      <protection locked="0"/>
    </xf>
    <xf numFmtId="7" fontId="3" fillId="0" borderId="2" xfId="1" applyNumberFormat="1" applyFont="1" applyFill="1" applyBorder="1" applyAlignment="1" applyProtection="1">
      <alignment horizontal="center" vertical="center" wrapText="1"/>
    </xf>
    <xf numFmtId="7" fontId="2" fillId="3" borderId="19" xfId="1" applyNumberFormat="1" applyFont="1" applyFill="1" applyBorder="1" applyAlignment="1" applyProtection="1">
      <alignment vertical="center"/>
    </xf>
    <xf numFmtId="7" fontId="2" fillId="2" borderId="4" xfId="1" applyNumberFormat="1" applyFont="1" applyFill="1" applyBorder="1" applyAlignment="1" applyProtection="1">
      <alignment vertical="center"/>
      <protection locked="0"/>
    </xf>
    <xf numFmtId="7" fontId="2" fillId="3" borderId="9" xfId="1" applyNumberFormat="1" applyFont="1" applyFill="1" applyBorder="1" applyAlignment="1" applyProtection="1">
      <alignment vertical="center"/>
    </xf>
    <xf numFmtId="7" fontId="2" fillId="3" borderId="8" xfId="1" applyNumberFormat="1" applyFont="1" applyFill="1" applyBorder="1" applyAlignment="1" applyProtection="1">
      <alignment vertical="center"/>
    </xf>
    <xf numFmtId="7" fontId="2" fillId="0" borderId="0" xfId="1" applyNumberFormat="1" applyFont="1" applyAlignment="1" applyProtection="1">
      <alignment horizontal="center" vertical="center"/>
    </xf>
    <xf numFmtId="7" fontId="2" fillId="0" borderId="0" xfId="1" applyNumberFormat="1" applyFont="1" applyFill="1" applyAlignment="1" applyProtection="1">
      <alignment horizontal="center" vertical="center"/>
    </xf>
    <xf numFmtId="7" fontId="2" fillId="4" borderId="0" xfId="1" applyNumberFormat="1" applyFont="1" applyFill="1" applyBorder="1" applyAlignment="1" applyProtection="1">
      <alignment horizontal="center" vertical="center"/>
    </xf>
    <xf numFmtId="164" fontId="10" fillId="0" borderId="4" xfId="2" applyFont="1" applyBorder="1" applyAlignment="1" applyProtection="1">
      <alignment horizontal="center" wrapText="1"/>
    </xf>
    <xf numFmtId="164" fontId="10" fillId="0" borderId="18" xfId="2" applyFont="1" applyBorder="1" applyAlignment="1" applyProtection="1">
      <alignment horizontal="center" wrapText="1"/>
    </xf>
    <xf numFmtId="164" fontId="10" fillId="0" borderId="32" xfId="2" applyFont="1" applyBorder="1" applyAlignment="1" applyProtection="1">
      <alignment horizontal="center" wrapText="1"/>
    </xf>
    <xf numFmtId="164" fontId="10" fillId="0" borderId="35" xfId="2" applyFont="1" applyBorder="1" applyAlignment="1" applyProtection="1">
      <alignment horizontal="center" wrapText="1"/>
    </xf>
    <xf numFmtId="164" fontId="10" fillId="0" borderId="33" xfId="2" applyFont="1" applyBorder="1" applyAlignment="1" applyProtection="1">
      <alignment horizontal="center" wrapText="1"/>
    </xf>
    <xf numFmtId="164" fontId="10" fillId="0" borderId="36" xfId="2" applyFont="1" applyBorder="1" applyAlignment="1" applyProtection="1">
      <alignment horizontal="center" wrapText="1"/>
    </xf>
    <xf numFmtId="164" fontId="10" fillId="0" borderId="19" xfId="2" applyFont="1" applyBorder="1" applyAlignment="1" applyProtection="1">
      <alignment horizontal="center" wrapText="1"/>
    </xf>
    <xf numFmtId="164" fontId="10" fillId="0" borderId="42" xfId="2" applyFont="1" applyBorder="1" applyAlignment="1" applyProtection="1">
      <alignment horizontal="center" wrapText="1"/>
    </xf>
    <xf numFmtId="164" fontId="10" fillId="0" borderId="41" xfId="2" applyFont="1" applyBorder="1" applyAlignment="1" applyProtection="1">
      <alignment horizontal="center" wrapText="1"/>
    </xf>
    <xf numFmtId="164" fontId="10" fillId="0" borderId="0" xfId="2" applyFont="1" applyBorder="1" applyAlignment="1" applyProtection="1">
      <alignment horizontal="center" wrapText="1"/>
    </xf>
    <xf numFmtId="164" fontId="10" fillId="0" borderId="37" xfId="2" applyFont="1" applyBorder="1" applyAlignment="1" applyProtection="1">
      <alignment horizontal="center" wrapText="1"/>
    </xf>
    <xf numFmtId="164" fontId="10" fillId="0" borderId="8" xfId="2" applyFont="1" applyBorder="1" applyAlignment="1" applyProtection="1">
      <alignment horizontal="center" wrapText="1"/>
    </xf>
    <xf numFmtId="164" fontId="10" fillId="0" borderId="34" xfId="2" applyFont="1" applyBorder="1" applyAlignment="1" applyProtection="1">
      <alignment horizontal="center" wrapText="1"/>
    </xf>
    <xf numFmtId="164" fontId="10" fillId="0" borderId="38" xfId="2" applyFont="1" applyBorder="1" applyAlignment="1" applyProtection="1">
      <alignment horizontal="center" wrapText="1"/>
    </xf>
    <xf numFmtId="164" fontId="11" fillId="0" borderId="18" xfId="2" applyFont="1" applyBorder="1" applyAlignment="1" applyProtection="1">
      <alignment horizontal="center" wrapText="1"/>
    </xf>
    <xf numFmtId="7" fontId="2" fillId="2" borderId="2" xfId="1" applyNumberFormat="1" applyFont="1" applyFill="1" applyBorder="1" applyAlignment="1" applyProtection="1">
      <alignment horizontal="center" vertical="center"/>
      <protection locked="0"/>
    </xf>
    <xf numFmtId="7" fontId="2" fillId="2" borderId="15" xfId="1" applyNumberFormat="1" applyFont="1" applyFill="1" applyBorder="1" applyAlignment="1" applyProtection="1">
      <alignment horizontal="center" vertical="center"/>
      <protection locked="0"/>
    </xf>
    <xf numFmtId="7" fontId="2" fillId="2" borderId="14" xfId="1" applyNumberFormat="1" applyFont="1" applyFill="1" applyBorder="1" applyAlignment="1" applyProtection="1">
      <alignment horizontal="center" vertical="center"/>
      <protection locked="0"/>
    </xf>
    <xf numFmtId="7" fontId="2" fillId="3" borderId="3" xfId="1" applyNumberFormat="1" applyFont="1" applyFill="1" applyBorder="1" applyAlignment="1" applyProtection="1">
      <alignment horizontal="center" vertical="center"/>
    </xf>
    <xf numFmtId="7" fontId="2" fillId="3" borderId="13" xfId="1" applyNumberFormat="1" applyFont="1" applyFill="1" applyBorder="1" applyAlignment="1" applyProtection="1">
      <alignment horizontal="center" vertical="center"/>
    </xf>
    <xf numFmtId="7" fontId="2" fillId="3" borderId="22" xfId="1" applyNumberFormat="1" applyFont="1" applyFill="1" applyBorder="1" applyAlignment="1" applyProtection="1">
      <alignment horizontal="center" vertical="center"/>
    </xf>
    <xf numFmtId="7" fontId="2" fillId="3" borderId="30" xfId="1" applyNumberFormat="1" applyFont="1" applyFill="1" applyBorder="1" applyAlignment="1" applyProtection="1">
      <alignment horizontal="center" vertical="center"/>
    </xf>
    <xf numFmtId="7" fontId="2" fillId="2" borderId="4" xfId="1" applyNumberFormat="1" applyFont="1" applyFill="1" applyBorder="1" applyAlignment="1" applyProtection="1">
      <alignment horizontal="center" vertical="center"/>
      <protection locked="0"/>
    </xf>
    <xf numFmtId="7" fontId="2" fillId="2" borderId="18" xfId="1" applyNumberFormat="1" applyFont="1" applyFill="1" applyBorder="1" applyAlignment="1" applyProtection="1">
      <alignment horizontal="center" vertical="center"/>
      <protection locked="0"/>
    </xf>
    <xf numFmtId="7" fontId="2" fillId="3" borderId="24" xfId="1" applyNumberFormat="1" applyFont="1" applyFill="1" applyBorder="1" applyAlignment="1" applyProtection="1">
      <alignment horizontal="center" vertical="center"/>
    </xf>
    <xf numFmtId="7" fontId="2" fillId="3" borderId="26" xfId="1" applyNumberFormat="1" applyFont="1" applyFill="1" applyBorder="1" applyAlignment="1" applyProtection="1">
      <alignment horizontal="center" vertical="center"/>
    </xf>
    <xf numFmtId="7" fontId="2" fillId="3" borderId="20" xfId="1" applyNumberFormat="1" applyFont="1" applyFill="1" applyBorder="1" applyAlignment="1" applyProtection="1">
      <alignment horizontal="center" vertical="center"/>
    </xf>
    <xf numFmtId="7" fontId="2" fillId="3" borderId="2" xfId="1" applyNumberFormat="1" applyFont="1" applyFill="1" applyBorder="1" applyAlignment="1" applyProtection="1">
      <alignment horizontal="center" vertical="center"/>
    </xf>
    <xf numFmtId="7" fontId="2" fillId="3" borderId="14" xfId="1" applyNumberFormat="1" applyFont="1" applyFill="1" applyBorder="1" applyAlignment="1" applyProtection="1">
      <alignment horizontal="center" vertical="center"/>
    </xf>
    <xf numFmtId="7" fontId="2" fillId="3" borderId="8" xfId="1" applyNumberFormat="1" applyFont="1" applyFill="1" applyBorder="1" applyAlignment="1" applyProtection="1">
      <alignment horizontal="center" vertical="center"/>
    </xf>
    <xf numFmtId="7" fontId="2" fillId="3" borderId="3" xfId="1" applyNumberFormat="1" applyFont="1" applyFill="1" applyBorder="1" applyAlignment="1" applyProtection="1">
      <alignment horizontal="center" vertical="center" wrapText="1"/>
    </xf>
    <xf numFmtId="7" fontId="2" fillId="3" borderId="13" xfId="1" applyNumberFormat="1" applyFont="1" applyFill="1" applyBorder="1" applyAlignment="1" applyProtection="1">
      <alignment horizontal="center" vertical="center" wrapText="1"/>
    </xf>
    <xf numFmtId="7" fontId="2" fillId="3" borderId="20" xfId="1" applyNumberFormat="1" applyFont="1" applyFill="1" applyBorder="1" applyAlignment="1" applyProtection="1">
      <alignment horizontal="center" vertical="center" wrapText="1"/>
    </xf>
    <xf numFmtId="7" fontId="2" fillId="2" borderId="19" xfId="1" applyNumberFormat="1" applyFont="1" applyFill="1" applyBorder="1" applyAlignment="1" applyProtection="1">
      <alignment horizontal="center" vertical="center"/>
      <protection locked="0"/>
    </xf>
    <xf numFmtId="7" fontId="2" fillId="0" borderId="2" xfId="1" applyNumberFormat="1" applyFont="1" applyFill="1" applyBorder="1" applyAlignment="1" applyProtection="1">
      <alignment horizontal="center" vertical="center"/>
    </xf>
    <xf numFmtId="7" fontId="2" fillId="0" borderId="14" xfId="1" applyNumberFormat="1" applyFont="1" applyFill="1" applyBorder="1" applyAlignment="1" applyProtection="1">
      <alignment horizontal="center" vertical="center"/>
    </xf>
    <xf numFmtId="7" fontId="2" fillId="0" borderId="8" xfId="1" applyNumberFormat="1" applyFont="1" applyFill="1" applyBorder="1" applyAlignment="1" applyProtection="1">
      <alignment horizontal="center" vertical="center"/>
    </xf>
    <xf numFmtId="7" fontId="2" fillId="3" borderId="17" xfId="1" applyNumberFormat="1" applyFont="1" applyFill="1" applyBorder="1" applyAlignment="1" applyProtection="1">
      <alignment horizontal="center" vertical="center"/>
    </xf>
    <xf numFmtId="7" fontId="2" fillId="3" borderId="11" xfId="1" applyNumberFormat="1" applyFont="1" applyFill="1" applyBorder="1" applyAlignment="1" applyProtection="1">
      <alignment horizontal="center" vertical="center"/>
    </xf>
    <xf numFmtId="7" fontId="2" fillId="3" borderId="6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7" fontId="2" fillId="0" borderId="5" xfId="1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7" fontId="2" fillId="0" borderId="10" xfId="1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7" fontId="2" fillId="0" borderId="16" xfId="1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7" fontId="2" fillId="0" borderId="0" xfId="1" applyNumberFormat="1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7" fontId="2" fillId="0" borderId="4" xfId="1" applyNumberFormat="1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/>
    </xf>
    <xf numFmtId="7" fontId="2" fillId="0" borderId="18" xfId="1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7" fontId="2" fillId="0" borderId="19" xfId="1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11" fontId="2" fillId="0" borderId="4" xfId="0" applyNumberFormat="1" applyFont="1" applyBorder="1" applyAlignment="1" applyProtection="1">
      <alignment horizontal="center" vertical="center" wrapText="1"/>
    </xf>
    <xf numFmtId="11" fontId="2" fillId="0" borderId="2" xfId="0" applyNumberFormat="1" applyFont="1" applyBorder="1" applyAlignment="1" applyProtection="1">
      <alignment horizontal="center" vertical="center" wrapText="1"/>
    </xf>
    <xf numFmtId="11" fontId="2" fillId="0" borderId="14" xfId="0" applyNumberFormat="1" applyFont="1" applyBorder="1" applyAlignment="1" applyProtection="1">
      <alignment horizontal="center" vertical="center" wrapText="1"/>
    </xf>
    <xf numFmtId="1" fontId="2" fillId="0" borderId="18" xfId="0" applyNumberFormat="1" applyFont="1" applyBorder="1" applyAlignment="1" applyProtection="1">
      <alignment horizontal="center" vertical="center" wrapText="1"/>
    </xf>
    <xf numFmtId="1" fontId="2" fillId="0" borderId="19" xfId="0" applyNumberFormat="1" applyFont="1" applyBorder="1" applyAlignment="1" applyProtection="1">
      <alignment horizontal="center" vertical="center" wrapText="1"/>
    </xf>
    <xf numFmtId="11" fontId="2" fillId="0" borderId="18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11" fontId="2" fillId="0" borderId="8" xfId="0" applyNumberFormat="1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11" fontId="2" fillId="0" borderId="4" xfId="0" applyNumberFormat="1" applyFont="1" applyBorder="1" applyAlignment="1" applyProtection="1">
      <alignment horizontal="center" vertical="center"/>
    </xf>
    <xf numFmtId="11" fontId="2" fillId="0" borderId="4" xfId="0" applyNumberFormat="1" applyFont="1" applyBorder="1" applyAlignment="1" applyProtection="1">
      <alignment horizontal="center" vertical="center"/>
    </xf>
    <xf numFmtId="7" fontId="2" fillId="0" borderId="27" xfId="1" applyNumberFormat="1" applyFont="1" applyFill="1" applyBorder="1" applyAlignment="1" applyProtection="1">
      <alignment horizontal="center" vertical="center"/>
    </xf>
    <xf numFmtId="11" fontId="2" fillId="0" borderId="18" xfId="0" applyNumberFormat="1" applyFont="1" applyBorder="1" applyAlignment="1" applyProtection="1">
      <alignment horizontal="center" vertical="center"/>
    </xf>
    <xf numFmtId="11" fontId="2" fillId="0" borderId="18" xfId="0" applyNumberFormat="1" applyFont="1" applyBorder="1" applyAlignment="1" applyProtection="1">
      <alignment horizontal="center" vertical="center"/>
    </xf>
    <xf numFmtId="7" fontId="2" fillId="0" borderId="28" xfId="1" applyNumberFormat="1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Protection="1"/>
    <xf numFmtId="11" fontId="2" fillId="0" borderId="9" xfId="0" applyNumberFormat="1" applyFont="1" applyBorder="1" applyAlignment="1" applyProtection="1">
      <alignment horizontal="center" vertical="center"/>
    </xf>
    <xf numFmtId="7" fontId="2" fillId="0" borderId="9" xfId="1" applyNumberFormat="1" applyFont="1" applyFill="1" applyBorder="1" applyAlignment="1" applyProtection="1">
      <alignment horizontal="center" vertical="center"/>
    </xf>
    <xf numFmtId="7" fontId="2" fillId="0" borderId="31" xfId="1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/>
    </xf>
    <xf numFmtId="0" fontId="5" fillId="0" borderId="19" xfId="0" applyFont="1" applyBorder="1" applyProtection="1"/>
    <xf numFmtId="0" fontId="5" fillId="0" borderId="2" xfId="0" applyFont="1" applyBorder="1" applyAlignment="1" applyProtection="1">
      <alignment horizontal="center" vertical="center" wrapText="1"/>
    </xf>
    <xf numFmtId="7" fontId="2" fillId="3" borderId="9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7" fontId="6" fillId="3" borderId="19" xfId="1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</xf>
    <xf numFmtId="7" fontId="3" fillId="0" borderId="14" xfId="1" applyNumberFormat="1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right" vertical="center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Excel Built-in Normal" xfId="2" xr:uid="{8970188A-57BD-4959-9429-C25E3F52A551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cCarthy, David" id="{24CF10BF-D293-474C-8389-CC3A56A27BC8}" userId="S::david.mccarthy@lakecountyfl.gov::a3ea3a16-9eac-45ba-b7c3-af85da466357" providerId="AD"/>
  <person displayName="Shelton, Christina" id="{9D99E57B-3FD7-4BC8-9E63-CA1A7006D986}" userId="S::christina.shelton@lakecountyfl.gov::eb43c5d0-1482-497a-97d1-8c374b382d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6" dT="2024-10-25T18:48:22.02" personId="{9D99E57B-3FD7-4BC8-9E63-CA1A7006D986}" id="{179CC633-E245-42D0-B17B-E40C0EDE946D}">
    <text xml:space="preserve">Check equipment information for accuracy </text>
  </threadedComment>
  <threadedComment ref="F26" dT="2025-07-24T16:50:39.19" personId="{24CF10BF-D293-474C-8389-CC3A56A27BC8}" id="{888F28F3-B15E-49F1-ACD6-B783038AA5C0}" parentId="{179CC633-E245-42D0-B17B-E40C0EDE946D}">
    <text>AH!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72D0-663A-4812-A157-4C9C03E28557}">
  <sheetPr>
    <pageSetUpPr fitToPage="1"/>
  </sheetPr>
  <dimension ref="A1:R502"/>
  <sheetViews>
    <sheetView tabSelected="1" view="pageLayout" zoomScale="80" zoomScaleNormal="100" zoomScalePageLayoutView="80" workbookViewId="0">
      <selection activeCell="D1" sqref="D1:K1"/>
    </sheetView>
  </sheetViews>
  <sheetFormatPr defaultRowHeight="13.5" x14ac:dyDescent="0.25"/>
  <cols>
    <col min="1" max="1" width="12.28515625" style="166" bestFit="1" customWidth="1"/>
    <col min="2" max="2" width="23.42578125" style="167" bestFit="1" customWidth="1"/>
    <col min="3" max="3" width="18.7109375" style="169" bestFit="1" customWidth="1"/>
    <col min="4" max="4" width="14.140625" style="169" bestFit="1" customWidth="1"/>
    <col min="5" max="5" width="14.140625" style="169" customWidth="1"/>
    <col min="6" max="6" width="20.28515625" style="169" bestFit="1" customWidth="1"/>
    <col min="7" max="7" width="18.5703125" style="169" bestFit="1" customWidth="1"/>
    <col min="8" max="8" width="26.140625" style="169" customWidth="1"/>
    <col min="9" max="9" width="20.140625" style="169" bestFit="1" customWidth="1"/>
    <col min="10" max="10" width="9.85546875" style="169" bestFit="1" customWidth="1"/>
    <col min="11" max="11" width="15.7109375" style="22" customWidth="1"/>
    <col min="12" max="12" width="9.85546875" style="23" bestFit="1" customWidth="1"/>
    <col min="13" max="13" width="15.7109375" style="22" customWidth="1"/>
    <col min="14" max="14" width="12" style="23" bestFit="1" customWidth="1"/>
    <col min="15" max="15" width="15.7109375" style="24" customWidth="1"/>
    <col min="16" max="16" width="9.140625" style="67"/>
    <col min="17" max="18" width="9.140625" style="68"/>
    <col min="19" max="16384" width="9.140625" style="69"/>
  </cols>
  <sheetData>
    <row r="1" spans="1:15" ht="31.5" customHeight="1" thickBot="1" x14ac:dyDescent="0.3">
      <c r="A1" s="173" t="s">
        <v>1152</v>
      </c>
      <c r="B1" s="174"/>
      <c r="C1" s="174"/>
      <c r="D1" s="175" t="s">
        <v>1153</v>
      </c>
      <c r="E1" s="176"/>
      <c r="F1" s="176"/>
      <c r="G1" s="176"/>
      <c r="H1" s="176"/>
      <c r="I1" s="176"/>
      <c r="J1" s="176"/>
      <c r="K1" s="176"/>
    </row>
    <row r="2" spans="1:15" ht="14.25" thickBot="1" x14ac:dyDescent="0.3">
      <c r="A2" s="170" t="s">
        <v>0</v>
      </c>
      <c r="B2" s="171" t="s">
        <v>1</v>
      </c>
      <c r="C2" s="171" t="s">
        <v>2</v>
      </c>
      <c r="D2" s="171" t="s">
        <v>3</v>
      </c>
      <c r="E2" s="171" t="s">
        <v>4</v>
      </c>
      <c r="F2" s="171" t="s">
        <v>5</v>
      </c>
      <c r="G2" s="171" t="s">
        <v>6</v>
      </c>
      <c r="H2" s="171" t="s">
        <v>7</v>
      </c>
      <c r="I2" s="171" t="s">
        <v>8</v>
      </c>
      <c r="J2" s="171" t="s">
        <v>9</v>
      </c>
      <c r="K2" s="172" t="s">
        <v>10</v>
      </c>
      <c r="L2" s="2" t="s">
        <v>9</v>
      </c>
      <c r="M2" s="1" t="s">
        <v>11</v>
      </c>
      <c r="N2" s="2"/>
      <c r="O2" s="3" t="s">
        <v>12</v>
      </c>
    </row>
    <row r="3" spans="1:15" x14ac:dyDescent="0.25">
      <c r="A3" s="70" t="s">
        <v>13</v>
      </c>
      <c r="B3" s="71" t="s">
        <v>14</v>
      </c>
      <c r="C3" s="71" t="s">
        <v>15</v>
      </c>
      <c r="D3" s="71" t="s">
        <v>16</v>
      </c>
      <c r="E3" s="72">
        <v>1</v>
      </c>
      <c r="F3" s="73" t="s">
        <v>17</v>
      </c>
      <c r="G3" s="73" t="s">
        <v>18</v>
      </c>
      <c r="H3" s="73" t="s">
        <v>19</v>
      </c>
      <c r="I3" s="73" t="s">
        <v>20</v>
      </c>
      <c r="J3" s="71" t="s">
        <v>21</v>
      </c>
      <c r="K3" s="4"/>
      <c r="L3" s="59" t="s">
        <v>22</v>
      </c>
      <c r="M3" s="4"/>
      <c r="N3" s="74"/>
      <c r="O3" s="64">
        <f>SUM(K4+M4)</f>
        <v>0</v>
      </c>
    </row>
    <row r="4" spans="1:15" ht="14.25" thickBot="1" x14ac:dyDescent="0.3">
      <c r="A4" s="75"/>
      <c r="B4" s="76"/>
      <c r="C4" s="76"/>
      <c r="D4" s="76"/>
      <c r="E4" s="77"/>
      <c r="F4" s="78"/>
      <c r="G4" s="78"/>
      <c r="H4" s="78"/>
      <c r="I4" s="78"/>
      <c r="J4" s="76"/>
      <c r="K4" s="5">
        <f>(K3)</f>
        <v>0</v>
      </c>
      <c r="L4" s="61"/>
      <c r="M4" s="5">
        <f>SUM(M3)</f>
        <v>0</v>
      </c>
      <c r="N4" s="79"/>
      <c r="O4" s="63"/>
    </row>
    <row r="5" spans="1:15" x14ac:dyDescent="0.25">
      <c r="A5" s="80" t="s">
        <v>23</v>
      </c>
      <c r="B5" s="81" t="s">
        <v>24</v>
      </c>
      <c r="C5" s="82" t="s">
        <v>25</v>
      </c>
      <c r="D5" s="83" t="s">
        <v>26</v>
      </c>
      <c r="E5" s="84">
        <v>25</v>
      </c>
      <c r="F5" s="85" t="s">
        <v>17</v>
      </c>
      <c r="G5" s="85" t="s">
        <v>27</v>
      </c>
      <c r="H5" s="85" t="s">
        <v>28</v>
      </c>
      <c r="I5" s="85" t="s">
        <v>29</v>
      </c>
      <c r="J5" s="83" t="s">
        <v>30</v>
      </c>
      <c r="K5" s="6"/>
      <c r="L5" s="60" t="s">
        <v>31</v>
      </c>
      <c r="M5" s="6"/>
      <c r="N5" s="86"/>
      <c r="O5" s="62">
        <f>SUM(K22+M22)</f>
        <v>0</v>
      </c>
    </row>
    <row r="6" spans="1:15" ht="15" customHeight="1" x14ac:dyDescent="0.25">
      <c r="A6" s="80"/>
      <c r="B6" s="81"/>
      <c r="C6" s="82"/>
      <c r="D6" s="83"/>
      <c r="E6" s="84"/>
      <c r="F6" s="87" t="s">
        <v>32</v>
      </c>
      <c r="G6" s="87" t="s">
        <v>27</v>
      </c>
      <c r="H6" s="87" t="s">
        <v>33</v>
      </c>
      <c r="I6" s="87" t="s">
        <v>34</v>
      </c>
      <c r="J6" s="83"/>
      <c r="K6" s="7"/>
      <c r="L6" s="60"/>
      <c r="M6" s="7"/>
      <c r="N6" s="86"/>
      <c r="O6" s="62"/>
    </row>
    <row r="7" spans="1:15" ht="15" customHeight="1" x14ac:dyDescent="0.25">
      <c r="A7" s="80"/>
      <c r="B7" s="81"/>
      <c r="C7" s="82"/>
      <c r="D7" s="83"/>
      <c r="E7" s="84"/>
      <c r="F7" s="87" t="s">
        <v>35</v>
      </c>
      <c r="G7" s="87" t="s">
        <v>27</v>
      </c>
      <c r="H7" s="87" t="s">
        <v>36</v>
      </c>
      <c r="I7" s="87" t="s">
        <v>37</v>
      </c>
      <c r="J7" s="83"/>
      <c r="K7" s="7"/>
      <c r="L7" s="60"/>
      <c r="M7" s="7"/>
      <c r="N7" s="86"/>
      <c r="O7" s="62"/>
    </row>
    <row r="8" spans="1:15" ht="15" customHeight="1" x14ac:dyDescent="0.25">
      <c r="A8" s="80"/>
      <c r="B8" s="81"/>
      <c r="C8" s="82"/>
      <c r="D8" s="83"/>
      <c r="E8" s="84"/>
      <c r="F8" s="87" t="s">
        <v>38</v>
      </c>
      <c r="G8" s="87" t="s">
        <v>18</v>
      </c>
      <c r="H8" s="87" t="s">
        <v>39</v>
      </c>
      <c r="I8" s="87" t="s">
        <v>40</v>
      </c>
      <c r="J8" s="83"/>
      <c r="K8" s="48"/>
      <c r="L8" s="60"/>
      <c r="M8" s="48"/>
      <c r="N8" s="86"/>
      <c r="O8" s="62"/>
    </row>
    <row r="9" spans="1:15" ht="15" customHeight="1" x14ac:dyDescent="0.25">
      <c r="A9" s="80"/>
      <c r="B9" s="81"/>
      <c r="C9" s="82"/>
      <c r="D9" s="83"/>
      <c r="E9" s="84"/>
      <c r="F9" s="87" t="s">
        <v>41</v>
      </c>
      <c r="G9" s="87" t="s">
        <v>42</v>
      </c>
      <c r="H9" s="87" t="s">
        <v>43</v>
      </c>
      <c r="I9" s="87" t="s">
        <v>44</v>
      </c>
      <c r="J9" s="83"/>
      <c r="K9" s="48"/>
      <c r="L9" s="60"/>
      <c r="M9" s="48"/>
      <c r="N9" s="86"/>
      <c r="O9" s="62"/>
    </row>
    <row r="10" spans="1:15" ht="15" customHeight="1" x14ac:dyDescent="0.25">
      <c r="A10" s="80"/>
      <c r="B10" s="81"/>
      <c r="C10" s="82"/>
      <c r="D10" s="83"/>
      <c r="E10" s="84"/>
      <c r="F10" s="87" t="s">
        <v>45</v>
      </c>
      <c r="G10" s="87" t="s">
        <v>46</v>
      </c>
      <c r="H10" s="87" t="s">
        <v>47</v>
      </c>
      <c r="I10" s="87" t="s">
        <v>48</v>
      </c>
      <c r="J10" s="83"/>
      <c r="K10" s="48"/>
      <c r="L10" s="60"/>
      <c r="M10" s="48"/>
      <c r="N10" s="86"/>
      <c r="O10" s="62"/>
    </row>
    <row r="11" spans="1:15" ht="15" customHeight="1" x14ac:dyDescent="0.25">
      <c r="A11" s="80"/>
      <c r="B11" s="81"/>
      <c r="C11" s="82"/>
      <c r="D11" s="83"/>
      <c r="E11" s="84"/>
      <c r="F11" s="87" t="s">
        <v>49</v>
      </c>
      <c r="G11" s="87" t="s">
        <v>50</v>
      </c>
      <c r="H11" s="87" t="s">
        <v>51</v>
      </c>
      <c r="I11" s="87" t="s">
        <v>52</v>
      </c>
      <c r="J11" s="83"/>
      <c r="K11" s="48"/>
      <c r="L11" s="60"/>
      <c r="M11" s="48"/>
      <c r="N11" s="86"/>
      <c r="O11" s="62"/>
    </row>
    <row r="12" spans="1:15" ht="15" customHeight="1" x14ac:dyDescent="0.25">
      <c r="A12" s="80"/>
      <c r="B12" s="81"/>
      <c r="C12" s="82"/>
      <c r="D12" s="83"/>
      <c r="E12" s="84"/>
      <c r="F12" s="87" t="s">
        <v>53</v>
      </c>
      <c r="G12" s="87" t="s">
        <v>50</v>
      </c>
      <c r="H12" s="87" t="s">
        <v>51</v>
      </c>
      <c r="I12" s="87" t="s">
        <v>54</v>
      </c>
      <c r="J12" s="83"/>
      <c r="K12" s="48"/>
      <c r="L12" s="60"/>
      <c r="M12" s="48"/>
      <c r="N12" s="86"/>
      <c r="O12" s="62"/>
    </row>
    <row r="13" spans="1:15" ht="15" customHeight="1" x14ac:dyDescent="0.25">
      <c r="A13" s="80"/>
      <c r="B13" s="81"/>
      <c r="C13" s="82"/>
      <c r="D13" s="83"/>
      <c r="E13" s="84"/>
      <c r="F13" s="87" t="s">
        <v>55</v>
      </c>
      <c r="G13" s="87" t="s">
        <v>50</v>
      </c>
      <c r="H13" s="87" t="s">
        <v>56</v>
      </c>
      <c r="I13" s="87" t="s">
        <v>57</v>
      </c>
      <c r="J13" s="83"/>
      <c r="K13" s="48"/>
      <c r="L13" s="60"/>
      <c r="M13" s="48"/>
      <c r="N13" s="86"/>
      <c r="O13" s="62"/>
    </row>
    <row r="14" spans="1:15" ht="15" customHeight="1" x14ac:dyDescent="0.25">
      <c r="A14" s="80"/>
      <c r="B14" s="81"/>
      <c r="C14" s="82"/>
      <c r="D14" s="83"/>
      <c r="E14" s="84"/>
      <c r="F14" s="87" t="s">
        <v>58</v>
      </c>
      <c r="G14" s="87" t="s">
        <v>50</v>
      </c>
      <c r="H14" s="87" t="s">
        <v>51</v>
      </c>
      <c r="I14" s="87" t="s">
        <v>59</v>
      </c>
      <c r="J14" s="83"/>
      <c r="K14" s="48"/>
      <c r="L14" s="60"/>
      <c r="M14" s="48"/>
      <c r="N14" s="86"/>
      <c r="O14" s="62"/>
    </row>
    <row r="15" spans="1:15" ht="15" customHeight="1" x14ac:dyDescent="0.25">
      <c r="A15" s="80"/>
      <c r="B15" s="81"/>
      <c r="C15" s="82"/>
      <c r="D15" s="83"/>
      <c r="E15" s="84"/>
      <c r="F15" s="87" t="s">
        <v>60</v>
      </c>
      <c r="G15" s="87" t="s">
        <v>50</v>
      </c>
      <c r="H15" s="87" t="s">
        <v>51</v>
      </c>
      <c r="I15" s="87" t="s">
        <v>61</v>
      </c>
      <c r="J15" s="83"/>
      <c r="K15" s="48"/>
      <c r="L15" s="60"/>
      <c r="M15" s="48"/>
      <c r="N15" s="86"/>
      <c r="O15" s="62"/>
    </row>
    <row r="16" spans="1:15" ht="15" customHeight="1" x14ac:dyDescent="0.25">
      <c r="A16" s="80"/>
      <c r="B16" s="81"/>
      <c r="C16" s="82"/>
      <c r="D16" s="83"/>
      <c r="E16" s="84"/>
      <c r="F16" s="87" t="s">
        <v>62</v>
      </c>
      <c r="G16" s="87" t="s">
        <v>50</v>
      </c>
      <c r="H16" s="87" t="s">
        <v>56</v>
      </c>
      <c r="I16" s="87" t="s">
        <v>63</v>
      </c>
      <c r="J16" s="83"/>
      <c r="K16" s="48"/>
      <c r="L16" s="60"/>
      <c r="M16" s="48"/>
      <c r="N16" s="86"/>
      <c r="O16" s="62"/>
    </row>
    <row r="17" spans="1:15" ht="15" customHeight="1" x14ac:dyDescent="0.25">
      <c r="A17" s="80"/>
      <c r="B17" s="81"/>
      <c r="C17" s="82"/>
      <c r="D17" s="83"/>
      <c r="E17" s="84"/>
      <c r="F17" s="87" t="s">
        <v>64</v>
      </c>
      <c r="G17" s="87" t="s">
        <v>50</v>
      </c>
      <c r="H17" s="87" t="s">
        <v>51</v>
      </c>
      <c r="I17" s="87" t="s">
        <v>65</v>
      </c>
      <c r="J17" s="83"/>
      <c r="K17" s="48"/>
      <c r="L17" s="60"/>
      <c r="M17" s="48"/>
      <c r="N17" s="86"/>
      <c r="O17" s="62"/>
    </row>
    <row r="18" spans="1:15" ht="15" customHeight="1" x14ac:dyDescent="0.25">
      <c r="A18" s="80"/>
      <c r="B18" s="81"/>
      <c r="C18" s="82"/>
      <c r="D18" s="83"/>
      <c r="E18" s="84"/>
      <c r="F18" s="87" t="s">
        <v>66</v>
      </c>
      <c r="G18" s="87" t="s">
        <v>50</v>
      </c>
      <c r="H18" s="87" t="s">
        <v>51</v>
      </c>
      <c r="I18" s="87" t="s">
        <v>67</v>
      </c>
      <c r="J18" s="83"/>
      <c r="K18" s="48"/>
      <c r="L18" s="60"/>
      <c r="M18" s="48"/>
      <c r="N18" s="86"/>
      <c r="O18" s="62"/>
    </row>
    <row r="19" spans="1:15" ht="15" customHeight="1" x14ac:dyDescent="0.25">
      <c r="A19" s="80"/>
      <c r="B19" s="81"/>
      <c r="C19" s="82"/>
      <c r="D19" s="83"/>
      <c r="E19" s="84"/>
      <c r="F19" s="87" t="s">
        <v>68</v>
      </c>
      <c r="G19" s="87" t="s">
        <v>50</v>
      </c>
      <c r="H19" s="87" t="s">
        <v>69</v>
      </c>
      <c r="I19" s="87" t="s">
        <v>70</v>
      </c>
      <c r="J19" s="83"/>
      <c r="K19" s="48"/>
      <c r="L19" s="60"/>
      <c r="M19" s="48"/>
      <c r="N19" s="86"/>
      <c r="O19" s="62"/>
    </row>
    <row r="20" spans="1:15" ht="15" customHeight="1" x14ac:dyDescent="0.25">
      <c r="A20" s="80"/>
      <c r="B20" s="81"/>
      <c r="C20" s="82"/>
      <c r="D20" s="83"/>
      <c r="E20" s="84"/>
      <c r="F20" s="87" t="s">
        <v>71</v>
      </c>
      <c r="G20" s="87" t="s">
        <v>18</v>
      </c>
      <c r="H20" s="87" t="s">
        <v>72</v>
      </c>
      <c r="I20" s="87" t="s">
        <v>73</v>
      </c>
      <c r="J20" s="83"/>
      <c r="K20" s="48"/>
      <c r="L20" s="60"/>
      <c r="M20" s="48"/>
      <c r="N20" s="86"/>
      <c r="O20" s="62"/>
    </row>
    <row r="21" spans="1:15" ht="15.75" customHeight="1" x14ac:dyDescent="0.25">
      <c r="A21" s="80"/>
      <c r="B21" s="81"/>
      <c r="C21" s="82"/>
      <c r="D21" s="83"/>
      <c r="E21" s="84"/>
      <c r="F21" s="88" t="s">
        <v>74</v>
      </c>
      <c r="G21" s="88" t="s">
        <v>75</v>
      </c>
      <c r="H21" s="88" t="s">
        <v>76</v>
      </c>
      <c r="I21" s="88" t="s">
        <v>77</v>
      </c>
      <c r="J21" s="83"/>
      <c r="K21" s="58"/>
      <c r="L21" s="60"/>
      <c r="M21" s="58"/>
      <c r="N21" s="86"/>
      <c r="O21" s="62"/>
    </row>
    <row r="22" spans="1:15" ht="15.75" customHeight="1" thickBot="1" x14ac:dyDescent="0.3">
      <c r="A22" s="75"/>
      <c r="B22" s="89"/>
      <c r="C22" s="90"/>
      <c r="D22" s="76"/>
      <c r="E22" s="77"/>
      <c r="F22" s="78"/>
      <c r="G22" s="78"/>
      <c r="H22" s="78"/>
      <c r="I22" s="78"/>
      <c r="J22" s="76"/>
      <c r="K22" s="5">
        <f>SUM(K5:K21)</f>
        <v>0</v>
      </c>
      <c r="L22" s="61"/>
      <c r="M22" s="5">
        <f>SUM(M5:M21)</f>
        <v>0</v>
      </c>
      <c r="N22" s="79"/>
      <c r="O22" s="63"/>
    </row>
    <row r="23" spans="1:15" ht="15.75" customHeight="1" x14ac:dyDescent="0.25">
      <c r="A23" s="70" t="s">
        <v>78</v>
      </c>
      <c r="B23" s="71" t="s">
        <v>79</v>
      </c>
      <c r="C23" s="71" t="s">
        <v>80</v>
      </c>
      <c r="D23" s="71" t="s">
        <v>81</v>
      </c>
      <c r="E23" s="72">
        <v>3</v>
      </c>
      <c r="F23" s="73" t="s">
        <v>82</v>
      </c>
      <c r="G23" s="73" t="s">
        <v>83</v>
      </c>
      <c r="H23" s="73" t="s">
        <v>84</v>
      </c>
      <c r="I23" s="73" t="s">
        <v>85</v>
      </c>
      <c r="J23" s="71" t="s">
        <v>21</v>
      </c>
      <c r="K23" s="4"/>
      <c r="L23" s="59" t="s">
        <v>22</v>
      </c>
      <c r="M23" s="4"/>
      <c r="N23" s="74"/>
      <c r="O23" s="64">
        <f>SUM(K25+M25)</f>
        <v>0</v>
      </c>
    </row>
    <row r="24" spans="1:15" ht="15.75" customHeight="1" x14ac:dyDescent="0.25">
      <c r="A24" s="80"/>
      <c r="B24" s="83"/>
      <c r="C24" s="83"/>
      <c r="D24" s="83"/>
      <c r="E24" s="84"/>
      <c r="F24" s="88" t="s">
        <v>86</v>
      </c>
      <c r="G24" s="88" t="s">
        <v>83</v>
      </c>
      <c r="H24" s="88" t="s">
        <v>87</v>
      </c>
      <c r="I24" s="88" t="s">
        <v>88</v>
      </c>
      <c r="J24" s="83"/>
      <c r="K24" s="8"/>
      <c r="L24" s="60"/>
      <c r="M24" s="8"/>
      <c r="N24" s="86"/>
      <c r="O24" s="62"/>
    </row>
    <row r="25" spans="1:15" ht="15.75" customHeight="1" thickBot="1" x14ac:dyDescent="0.3">
      <c r="A25" s="75"/>
      <c r="B25" s="76"/>
      <c r="C25" s="76"/>
      <c r="D25" s="76"/>
      <c r="E25" s="77"/>
      <c r="F25" s="78"/>
      <c r="G25" s="78"/>
      <c r="H25" s="78"/>
      <c r="I25" s="78"/>
      <c r="J25" s="76"/>
      <c r="K25" s="9">
        <f>SUM(K23:K24)</f>
        <v>0</v>
      </c>
      <c r="L25" s="61"/>
      <c r="M25" s="9">
        <f>SUM(M23:M24)</f>
        <v>0</v>
      </c>
      <c r="N25" s="79"/>
      <c r="O25" s="63"/>
    </row>
    <row r="26" spans="1:15" x14ac:dyDescent="0.25">
      <c r="A26" s="82" t="s">
        <v>89</v>
      </c>
      <c r="B26" s="83" t="s">
        <v>90</v>
      </c>
      <c r="C26" s="83" t="s">
        <v>91</v>
      </c>
      <c r="D26" s="83" t="s">
        <v>26</v>
      </c>
      <c r="E26" s="84">
        <v>57</v>
      </c>
      <c r="F26" s="85" t="s">
        <v>92</v>
      </c>
      <c r="G26" s="85" t="s">
        <v>240</v>
      </c>
      <c r="H26" s="85" t="s">
        <v>1047</v>
      </c>
      <c r="I26" s="85" t="s">
        <v>1048</v>
      </c>
      <c r="J26" s="91" t="s">
        <v>30</v>
      </c>
      <c r="K26" s="41"/>
      <c r="L26" s="92" t="s">
        <v>31</v>
      </c>
      <c r="M26" s="41"/>
      <c r="N26" s="92"/>
      <c r="O26" s="62">
        <f>SUM(K59+M59)</f>
        <v>0</v>
      </c>
    </row>
    <row r="27" spans="1:15" ht="15" customHeight="1" x14ac:dyDescent="0.25">
      <c r="A27" s="82"/>
      <c r="B27" s="83"/>
      <c r="C27" s="83"/>
      <c r="D27" s="83"/>
      <c r="E27" s="84"/>
      <c r="F27" s="87" t="s">
        <v>45</v>
      </c>
      <c r="G27" s="87" t="s">
        <v>240</v>
      </c>
      <c r="H27" s="87" t="s">
        <v>1049</v>
      </c>
      <c r="I27" s="87" t="s">
        <v>1050</v>
      </c>
      <c r="J27" s="91"/>
      <c r="K27" s="48"/>
      <c r="L27" s="92"/>
      <c r="M27" s="48"/>
      <c r="N27" s="92"/>
      <c r="O27" s="62"/>
    </row>
    <row r="28" spans="1:15" ht="15" customHeight="1" x14ac:dyDescent="0.25">
      <c r="A28" s="82"/>
      <c r="B28" s="83"/>
      <c r="C28" s="83"/>
      <c r="D28" s="83"/>
      <c r="E28" s="84"/>
      <c r="F28" s="87" t="s">
        <v>94</v>
      </c>
      <c r="G28" s="87" t="s">
        <v>240</v>
      </c>
      <c r="H28" s="87" t="s">
        <v>1024</v>
      </c>
      <c r="I28" s="87" t="s">
        <v>1051</v>
      </c>
      <c r="J28" s="91"/>
      <c r="K28" s="48"/>
      <c r="L28" s="92"/>
      <c r="M28" s="48"/>
      <c r="N28" s="92"/>
      <c r="O28" s="62"/>
    </row>
    <row r="29" spans="1:15" ht="15" customHeight="1" x14ac:dyDescent="0.25">
      <c r="A29" s="82"/>
      <c r="B29" s="83"/>
      <c r="C29" s="83"/>
      <c r="D29" s="83"/>
      <c r="E29" s="84"/>
      <c r="F29" s="87" t="s">
        <v>55</v>
      </c>
      <c r="G29" s="87" t="s">
        <v>240</v>
      </c>
      <c r="H29" s="87" t="s">
        <v>1052</v>
      </c>
      <c r="I29" s="87" t="s">
        <v>1053</v>
      </c>
      <c r="J29" s="91"/>
      <c r="K29" s="48"/>
      <c r="L29" s="92"/>
      <c r="M29" s="48"/>
      <c r="N29" s="92"/>
      <c r="O29" s="62"/>
    </row>
    <row r="30" spans="1:15" ht="15" customHeight="1" x14ac:dyDescent="0.25">
      <c r="A30" s="82"/>
      <c r="B30" s="83"/>
      <c r="C30" s="83"/>
      <c r="D30" s="83"/>
      <c r="E30" s="84"/>
      <c r="F30" s="87" t="s">
        <v>249</v>
      </c>
      <c r="G30" s="87" t="s">
        <v>240</v>
      </c>
      <c r="H30" s="87" t="s">
        <v>1024</v>
      </c>
      <c r="I30" s="87" t="s">
        <v>1054</v>
      </c>
      <c r="J30" s="91"/>
      <c r="K30" s="58"/>
      <c r="L30" s="92"/>
      <c r="M30" s="58"/>
      <c r="N30" s="92"/>
      <c r="O30" s="62"/>
    </row>
    <row r="31" spans="1:15" ht="15" customHeight="1" x14ac:dyDescent="0.25">
      <c r="A31" s="82"/>
      <c r="B31" s="83"/>
      <c r="C31" s="83"/>
      <c r="D31" s="83"/>
      <c r="E31" s="84"/>
      <c r="F31" s="87" t="s">
        <v>62</v>
      </c>
      <c r="G31" s="87" t="s">
        <v>240</v>
      </c>
      <c r="H31" s="87" t="s">
        <v>1052</v>
      </c>
      <c r="I31" s="87" t="s">
        <v>1055</v>
      </c>
      <c r="J31" s="91"/>
      <c r="K31" s="41"/>
      <c r="L31" s="92"/>
      <c r="M31" s="41"/>
      <c r="N31" s="92"/>
      <c r="O31" s="62"/>
    </row>
    <row r="32" spans="1:15" ht="15" customHeight="1" x14ac:dyDescent="0.25">
      <c r="A32" s="82"/>
      <c r="B32" s="83"/>
      <c r="C32" s="83"/>
      <c r="D32" s="83"/>
      <c r="E32" s="84"/>
      <c r="F32" s="87" t="s">
        <v>97</v>
      </c>
      <c r="G32" s="87" t="s">
        <v>98</v>
      </c>
      <c r="H32" s="87" t="s">
        <v>1047</v>
      </c>
      <c r="I32" s="87" t="s">
        <v>1056</v>
      </c>
      <c r="J32" s="91"/>
      <c r="K32" s="48"/>
      <c r="L32" s="92"/>
      <c r="M32" s="48"/>
      <c r="N32" s="92"/>
      <c r="O32" s="62"/>
    </row>
    <row r="33" spans="1:15" ht="15" customHeight="1" x14ac:dyDescent="0.25">
      <c r="A33" s="82"/>
      <c r="B33" s="83"/>
      <c r="C33" s="83"/>
      <c r="D33" s="83"/>
      <c r="E33" s="84"/>
      <c r="F33" s="87" t="s">
        <v>68</v>
      </c>
      <c r="G33" s="87" t="s">
        <v>98</v>
      </c>
      <c r="H33" s="87" t="s">
        <v>1057</v>
      </c>
      <c r="I33" s="87" t="s">
        <v>1058</v>
      </c>
      <c r="J33" s="91"/>
      <c r="K33" s="48"/>
      <c r="L33" s="92"/>
      <c r="M33" s="48"/>
      <c r="N33" s="92"/>
      <c r="O33" s="62"/>
    </row>
    <row r="34" spans="1:15" ht="15" customHeight="1" x14ac:dyDescent="0.25">
      <c r="A34" s="82"/>
      <c r="B34" s="83"/>
      <c r="C34" s="83"/>
      <c r="D34" s="83"/>
      <c r="E34" s="84"/>
      <c r="F34" s="87" t="s">
        <v>71</v>
      </c>
      <c r="G34" s="87" t="s">
        <v>240</v>
      </c>
      <c r="H34" s="87" t="s">
        <v>1047</v>
      </c>
      <c r="I34" s="87" t="s">
        <v>1059</v>
      </c>
      <c r="J34" s="91"/>
      <c r="K34" s="48"/>
      <c r="L34" s="92"/>
      <c r="M34" s="48"/>
      <c r="N34" s="92"/>
      <c r="O34" s="62"/>
    </row>
    <row r="35" spans="1:15" ht="15" customHeight="1" x14ac:dyDescent="0.25">
      <c r="A35" s="82"/>
      <c r="B35" s="83"/>
      <c r="C35" s="83"/>
      <c r="D35" s="83"/>
      <c r="E35" s="84"/>
      <c r="F35" s="87" t="s">
        <v>74</v>
      </c>
      <c r="G35" s="87" t="s">
        <v>240</v>
      </c>
      <c r="H35" s="87" t="s">
        <v>1060</v>
      </c>
      <c r="I35" s="87" t="s">
        <v>1061</v>
      </c>
      <c r="J35" s="91"/>
      <c r="K35" s="48"/>
      <c r="L35" s="92"/>
      <c r="M35" s="48"/>
      <c r="N35" s="92"/>
      <c r="O35" s="62"/>
    </row>
    <row r="36" spans="1:15" ht="15" customHeight="1" x14ac:dyDescent="0.25">
      <c r="A36" s="82"/>
      <c r="B36" s="83"/>
      <c r="C36" s="83"/>
      <c r="D36" s="83"/>
      <c r="E36" s="84"/>
      <c r="F36" s="87" t="s">
        <v>99</v>
      </c>
      <c r="G36" s="87" t="s">
        <v>240</v>
      </c>
      <c r="H36" s="87" t="s">
        <v>1047</v>
      </c>
      <c r="I36" s="87" t="s">
        <v>1062</v>
      </c>
      <c r="J36" s="91"/>
      <c r="K36" s="48"/>
      <c r="L36" s="92"/>
      <c r="M36" s="48"/>
      <c r="N36" s="92"/>
      <c r="O36" s="62"/>
    </row>
    <row r="37" spans="1:15" ht="15.75" customHeight="1" x14ac:dyDescent="0.25">
      <c r="A37" s="82"/>
      <c r="B37" s="83"/>
      <c r="C37" s="83"/>
      <c r="D37" s="83"/>
      <c r="E37" s="84"/>
      <c r="F37" s="87" t="s">
        <v>100</v>
      </c>
      <c r="G37" s="87" t="s">
        <v>240</v>
      </c>
      <c r="H37" s="87" t="s">
        <v>1063</v>
      </c>
      <c r="I37" s="87" t="s">
        <v>1064</v>
      </c>
      <c r="J37" s="91"/>
      <c r="K37" s="48"/>
      <c r="L37" s="92"/>
      <c r="M37" s="48"/>
      <c r="N37" s="92"/>
      <c r="O37" s="62"/>
    </row>
    <row r="38" spans="1:15" ht="15.75" customHeight="1" x14ac:dyDescent="0.25">
      <c r="A38" s="82"/>
      <c r="B38" s="83"/>
      <c r="C38" s="83"/>
      <c r="D38" s="83"/>
      <c r="E38" s="84"/>
      <c r="F38" s="87" t="s">
        <v>1012</v>
      </c>
      <c r="G38" s="87" t="s">
        <v>1046</v>
      </c>
      <c r="H38" s="87" t="s">
        <v>1019</v>
      </c>
      <c r="I38" s="87" t="s">
        <v>1020</v>
      </c>
      <c r="J38" s="91"/>
      <c r="K38" s="58"/>
      <c r="L38" s="92"/>
      <c r="M38" s="58"/>
      <c r="N38" s="92"/>
      <c r="O38" s="62"/>
    </row>
    <row r="39" spans="1:15" ht="15.75" customHeight="1" x14ac:dyDescent="0.25">
      <c r="A39" s="82"/>
      <c r="B39" s="83"/>
      <c r="C39" s="83"/>
      <c r="D39" s="83"/>
      <c r="E39" s="84"/>
      <c r="F39" s="87" t="s">
        <v>1011</v>
      </c>
      <c r="G39" s="87" t="s">
        <v>1046</v>
      </c>
      <c r="H39" s="87" t="s">
        <v>1019</v>
      </c>
      <c r="I39" s="87" t="s">
        <v>1021</v>
      </c>
      <c r="J39" s="91"/>
      <c r="K39" s="42"/>
      <c r="L39" s="92"/>
      <c r="M39" s="42"/>
      <c r="N39" s="92"/>
      <c r="O39" s="62"/>
    </row>
    <row r="40" spans="1:15" ht="15.75" customHeight="1" x14ac:dyDescent="0.25">
      <c r="A40" s="82"/>
      <c r="B40" s="83"/>
      <c r="C40" s="83"/>
      <c r="D40" s="83"/>
      <c r="E40" s="84"/>
      <c r="F40" s="87" t="s">
        <v>269</v>
      </c>
      <c r="G40" s="87" t="s">
        <v>27</v>
      </c>
      <c r="H40" s="87" t="s">
        <v>1022</v>
      </c>
      <c r="I40" s="87" t="s">
        <v>1023</v>
      </c>
      <c r="J40" s="91"/>
      <c r="K40" s="41"/>
      <c r="L40" s="92"/>
      <c r="M40" s="41"/>
      <c r="N40" s="92"/>
      <c r="O40" s="62"/>
    </row>
    <row r="41" spans="1:15" ht="15.75" customHeight="1" x14ac:dyDescent="0.25">
      <c r="A41" s="82"/>
      <c r="B41" s="83"/>
      <c r="C41" s="83"/>
      <c r="D41" s="83"/>
      <c r="E41" s="84"/>
      <c r="F41" s="87" t="s">
        <v>272</v>
      </c>
      <c r="G41" s="87" t="s">
        <v>240</v>
      </c>
      <c r="H41" s="87" t="s">
        <v>1024</v>
      </c>
      <c r="I41" s="87" t="s">
        <v>1025</v>
      </c>
      <c r="J41" s="91"/>
      <c r="K41" s="58"/>
      <c r="L41" s="92"/>
      <c r="M41" s="58"/>
      <c r="N41" s="92"/>
      <c r="O41" s="62"/>
    </row>
    <row r="42" spans="1:15" ht="15.75" customHeight="1" x14ac:dyDescent="0.25">
      <c r="A42" s="82"/>
      <c r="B42" s="83"/>
      <c r="C42" s="83"/>
      <c r="D42" s="83"/>
      <c r="E42" s="84"/>
      <c r="F42" s="87" t="s">
        <v>274</v>
      </c>
      <c r="G42" s="87" t="s">
        <v>240</v>
      </c>
      <c r="H42" s="87" t="s">
        <v>1026</v>
      </c>
      <c r="I42" s="87" t="s">
        <v>1027</v>
      </c>
      <c r="J42" s="91"/>
      <c r="K42" s="41"/>
      <c r="L42" s="92"/>
      <c r="M42" s="41"/>
      <c r="N42" s="92"/>
      <c r="O42" s="62"/>
    </row>
    <row r="43" spans="1:15" ht="15.75" customHeight="1" x14ac:dyDescent="0.25">
      <c r="A43" s="82"/>
      <c r="B43" s="83"/>
      <c r="C43" s="83"/>
      <c r="D43" s="83"/>
      <c r="E43" s="84"/>
      <c r="F43" s="87" t="s">
        <v>1001</v>
      </c>
      <c r="G43" s="87" t="s">
        <v>240</v>
      </c>
      <c r="H43" s="87" t="s">
        <v>1028</v>
      </c>
      <c r="I43" s="87" t="s">
        <v>1029</v>
      </c>
      <c r="J43" s="91"/>
      <c r="K43" s="58"/>
      <c r="L43" s="92"/>
      <c r="M43" s="58"/>
      <c r="N43" s="92"/>
      <c r="O43" s="62"/>
    </row>
    <row r="44" spans="1:15" ht="15.75" customHeight="1" x14ac:dyDescent="0.25">
      <c r="A44" s="82"/>
      <c r="B44" s="83"/>
      <c r="C44" s="83"/>
      <c r="D44" s="83"/>
      <c r="E44" s="84"/>
      <c r="F44" s="87" t="s">
        <v>1002</v>
      </c>
      <c r="G44" s="87" t="s">
        <v>240</v>
      </c>
      <c r="H44" s="87" t="s">
        <v>1026</v>
      </c>
      <c r="I44" s="87" t="s">
        <v>1030</v>
      </c>
      <c r="J44" s="91"/>
      <c r="K44" s="41"/>
      <c r="L44" s="92"/>
      <c r="M44" s="41"/>
      <c r="N44" s="92"/>
      <c r="O44" s="62"/>
    </row>
    <row r="45" spans="1:15" ht="15.75" customHeight="1" x14ac:dyDescent="0.25">
      <c r="A45" s="82"/>
      <c r="B45" s="83"/>
      <c r="C45" s="83"/>
      <c r="D45" s="83"/>
      <c r="E45" s="84"/>
      <c r="F45" s="87" t="s">
        <v>527</v>
      </c>
      <c r="G45" s="87" t="s">
        <v>240</v>
      </c>
      <c r="H45" s="87" t="s">
        <v>1028</v>
      </c>
      <c r="I45" s="87" t="s">
        <v>1031</v>
      </c>
      <c r="J45" s="91"/>
      <c r="K45" s="58"/>
      <c r="L45" s="92"/>
      <c r="M45" s="58"/>
      <c r="N45" s="92"/>
      <c r="O45" s="62"/>
    </row>
    <row r="46" spans="1:15" ht="15.75" customHeight="1" x14ac:dyDescent="0.25">
      <c r="A46" s="82"/>
      <c r="B46" s="83"/>
      <c r="C46" s="83"/>
      <c r="D46" s="83"/>
      <c r="E46" s="84"/>
      <c r="F46" s="87" t="s">
        <v>531</v>
      </c>
      <c r="G46" s="87" t="s">
        <v>240</v>
      </c>
      <c r="H46" s="87" t="s">
        <v>1026</v>
      </c>
      <c r="I46" s="87" t="s">
        <v>1032</v>
      </c>
      <c r="J46" s="91"/>
      <c r="K46" s="41"/>
      <c r="L46" s="92"/>
      <c r="M46" s="41"/>
      <c r="N46" s="92"/>
      <c r="O46" s="62"/>
    </row>
    <row r="47" spans="1:15" ht="15.75" customHeight="1" x14ac:dyDescent="0.25">
      <c r="A47" s="82"/>
      <c r="B47" s="83"/>
      <c r="C47" s="83"/>
      <c r="D47" s="83"/>
      <c r="E47" s="84"/>
      <c r="F47" s="87" t="s">
        <v>1003</v>
      </c>
      <c r="G47" s="87" t="s">
        <v>240</v>
      </c>
      <c r="H47" s="87" t="s">
        <v>1028</v>
      </c>
      <c r="I47" s="87" t="s">
        <v>1034</v>
      </c>
      <c r="J47" s="91"/>
      <c r="K47" s="58"/>
      <c r="L47" s="92"/>
      <c r="M47" s="58"/>
      <c r="N47" s="92"/>
      <c r="O47" s="62"/>
    </row>
    <row r="48" spans="1:15" ht="15.75" customHeight="1" x14ac:dyDescent="0.25">
      <c r="A48" s="82"/>
      <c r="B48" s="83"/>
      <c r="C48" s="83"/>
      <c r="D48" s="83"/>
      <c r="E48" s="84"/>
      <c r="F48" s="87" t="s">
        <v>1004</v>
      </c>
      <c r="G48" s="87" t="s">
        <v>240</v>
      </c>
      <c r="H48" s="87" t="s">
        <v>1033</v>
      </c>
      <c r="I48" s="87" t="s">
        <v>1035</v>
      </c>
      <c r="J48" s="91"/>
      <c r="K48" s="41"/>
      <c r="L48" s="92"/>
      <c r="M48" s="41"/>
      <c r="N48" s="92"/>
      <c r="O48" s="62"/>
    </row>
    <row r="49" spans="1:15" ht="15.75" customHeight="1" x14ac:dyDescent="0.25">
      <c r="A49" s="82"/>
      <c r="B49" s="83"/>
      <c r="C49" s="83"/>
      <c r="D49" s="83"/>
      <c r="E49" s="84"/>
      <c r="F49" s="87" t="s">
        <v>1005</v>
      </c>
      <c r="G49" s="87" t="s">
        <v>240</v>
      </c>
      <c r="H49" s="87" t="s">
        <v>1024</v>
      </c>
      <c r="I49" s="87" t="s">
        <v>1036</v>
      </c>
      <c r="J49" s="91"/>
      <c r="K49" s="58"/>
      <c r="L49" s="92"/>
      <c r="M49" s="58"/>
      <c r="N49" s="92"/>
      <c r="O49" s="62"/>
    </row>
    <row r="50" spans="1:15" ht="15.75" customHeight="1" x14ac:dyDescent="0.25">
      <c r="A50" s="82"/>
      <c r="B50" s="83"/>
      <c r="C50" s="83"/>
      <c r="D50" s="83"/>
      <c r="E50" s="84"/>
      <c r="F50" s="87" t="s">
        <v>1006</v>
      </c>
      <c r="G50" s="87" t="s">
        <v>240</v>
      </c>
      <c r="H50" s="87" t="s">
        <v>1026</v>
      </c>
      <c r="I50" s="87" t="s">
        <v>1037</v>
      </c>
      <c r="J50" s="91"/>
      <c r="K50" s="41"/>
      <c r="L50" s="92"/>
      <c r="M50" s="41"/>
      <c r="N50" s="92"/>
      <c r="O50" s="62"/>
    </row>
    <row r="51" spans="1:15" ht="15.75" customHeight="1" x14ac:dyDescent="0.25">
      <c r="A51" s="82"/>
      <c r="B51" s="83"/>
      <c r="C51" s="83"/>
      <c r="D51" s="83"/>
      <c r="E51" s="84"/>
      <c r="F51" s="87" t="s">
        <v>1007</v>
      </c>
      <c r="G51" s="87" t="s">
        <v>240</v>
      </c>
      <c r="H51" s="87" t="s">
        <v>1024</v>
      </c>
      <c r="I51" s="87" t="s">
        <v>1038</v>
      </c>
      <c r="J51" s="91"/>
      <c r="K51" s="58"/>
      <c r="L51" s="92"/>
      <c r="M51" s="58"/>
      <c r="N51" s="92"/>
      <c r="O51" s="62"/>
    </row>
    <row r="52" spans="1:15" ht="15.75" customHeight="1" x14ac:dyDescent="0.25">
      <c r="A52" s="82"/>
      <c r="B52" s="83"/>
      <c r="C52" s="83"/>
      <c r="D52" s="83"/>
      <c r="E52" s="84"/>
      <c r="F52" s="87" t="s">
        <v>1039</v>
      </c>
      <c r="G52" s="87" t="s">
        <v>240</v>
      </c>
      <c r="H52" s="87" t="s">
        <v>1026</v>
      </c>
      <c r="I52" s="87" t="s">
        <v>1041</v>
      </c>
      <c r="J52" s="91"/>
      <c r="K52" s="41"/>
      <c r="L52" s="92"/>
      <c r="M52" s="41"/>
      <c r="N52" s="92"/>
      <c r="O52" s="62"/>
    </row>
    <row r="53" spans="1:15" ht="15.75" customHeight="1" x14ac:dyDescent="0.25">
      <c r="A53" s="82"/>
      <c r="B53" s="83"/>
      <c r="C53" s="83"/>
      <c r="D53" s="83"/>
      <c r="E53" s="84"/>
      <c r="F53" s="87" t="s">
        <v>1040</v>
      </c>
      <c r="G53" s="87" t="s">
        <v>240</v>
      </c>
      <c r="H53" s="87" t="s">
        <v>1024</v>
      </c>
      <c r="I53" s="87" t="s">
        <v>1042</v>
      </c>
      <c r="J53" s="91"/>
      <c r="K53" s="58"/>
      <c r="L53" s="92"/>
      <c r="M53" s="58"/>
      <c r="N53" s="92"/>
      <c r="O53" s="62"/>
    </row>
    <row r="54" spans="1:15" ht="15.75" customHeight="1" x14ac:dyDescent="0.25">
      <c r="A54" s="82"/>
      <c r="B54" s="83"/>
      <c r="C54" s="83"/>
      <c r="D54" s="83"/>
      <c r="E54" s="84"/>
      <c r="F54" s="87" t="s">
        <v>1008</v>
      </c>
      <c r="G54" s="87" t="s">
        <v>240</v>
      </c>
      <c r="H54" s="87" t="s">
        <v>1026</v>
      </c>
      <c r="I54" s="87" t="s">
        <v>1043</v>
      </c>
      <c r="J54" s="91"/>
      <c r="K54" s="41"/>
      <c r="L54" s="92"/>
      <c r="M54" s="41"/>
      <c r="N54" s="92"/>
      <c r="O54" s="62"/>
    </row>
    <row r="55" spans="1:15" ht="15.75" customHeight="1" x14ac:dyDescent="0.25">
      <c r="A55" s="82"/>
      <c r="B55" s="83"/>
      <c r="C55" s="83"/>
      <c r="D55" s="83"/>
      <c r="E55" s="84"/>
      <c r="F55" s="87" t="s">
        <v>1009</v>
      </c>
      <c r="G55" s="87" t="s">
        <v>240</v>
      </c>
      <c r="H55" s="87" t="s">
        <v>1024</v>
      </c>
      <c r="I55" s="87" t="s">
        <v>1044</v>
      </c>
      <c r="J55" s="91"/>
      <c r="K55" s="58"/>
      <c r="L55" s="92"/>
      <c r="M55" s="58"/>
      <c r="N55" s="92"/>
      <c r="O55" s="62"/>
    </row>
    <row r="56" spans="1:15" ht="15.75" customHeight="1" x14ac:dyDescent="0.25">
      <c r="A56" s="82"/>
      <c r="B56" s="83"/>
      <c r="C56" s="83"/>
      <c r="D56" s="83"/>
      <c r="E56" s="84"/>
      <c r="F56" s="87" t="s">
        <v>1010</v>
      </c>
      <c r="G56" s="87" t="s">
        <v>240</v>
      </c>
      <c r="H56" s="87" t="s">
        <v>1026</v>
      </c>
      <c r="I56" s="87" t="s">
        <v>1045</v>
      </c>
      <c r="J56" s="91"/>
      <c r="K56" s="41"/>
      <c r="L56" s="92"/>
      <c r="M56" s="41"/>
      <c r="N56" s="92"/>
      <c r="O56" s="62"/>
    </row>
    <row r="57" spans="1:15" ht="15.75" customHeight="1" x14ac:dyDescent="0.25">
      <c r="A57" s="82"/>
      <c r="B57" s="83"/>
      <c r="C57" s="83"/>
      <c r="D57" s="83"/>
      <c r="E57" s="84"/>
      <c r="F57" s="87" t="s">
        <v>1013</v>
      </c>
      <c r="G57" s="87" t="s">
        <v>528</v>
      </c>
      <c r="H57" s="87" t="s">
        <v>1015</v>
      </c>
      <c r="I57" s="87" t="s">
        <v>1016</v>
      </c>
      <c r="J57" s="91"/>
      <c r="K57" s="58"/>
      <c r="L57" s="92"/>
      <c r="M57" s="58"/>
      <c r="N57" s="92"/>
      <c r="O57" s="62"/>
    </row>
    <row r="58" spans="1:15" ht="15.75" customHeight="1" x14ac:dyDescent="0.25">
      <c r="A58" s="82"/>
      <c r="B58" s="83"/>
      <c r="C58" s="83"/>
      <c r="D58" s="83"/>
      <c r="E58" s="84"/>
      <c r="F58" s="87" t="s">
        <v>1014</v>
      </c>
      <c r="G58" s="87" t="s">
        <v>528</v>
      </c>
      <c r="H58" s="87" t="s">
        <v>1017</v>
      </c>
      <c r="I58" s="87" t="s">
        <v>1018</v>
      </c>
      <c r="J58" s="91"/>
      <c r="K58" s="41"/>
      <c r="L58" s="92"/>
      <c r="M58" s="41"/>
      <c r="N58" s="92"/>
      <c r="O58" s="62"/>
    </row>
    <row r="59" spans="1:15" ht="15.75" customHeight="1" thickBot="1" x14ac:dyDescent="0.3">
      <c r="A59" s="82"/>
      <c r="B59" s="83"/>
      <c r="C59" s="83"/>
      <c r="D59" s="83"/>
      <c r="E59" s="84"/>
      <c r="F59" s="78"/>
      <c r="G59" s="78"/>
      <c r="H59" s="78"/>
      <c r="I59" s="78"/>
      <c r="J59" s="91"/>
      <c r="K59" s="10">
        <f>+SUM(K26:K37)</f>
        <v>0</v>
      </c>
      <c r="L59" s="92"/>
      <c r="M59" s="10">
        <f>SUM(M26:M37)</f>
        <v>0</v>
      </c>
      <c r="N59" s="92"/>
      <c r="O59" s="62"/>
    </row>
    <row r="60" spans="1:15" x14ac:dyDescent="0.25">
      <c r="A60" s="93" t="s">
        <v>101</v>
      </c>
      <c r="B60" s="94" t="s">
        <v>102</v>
      </c>
      <c r="C60" s="94" t="s">
        <v>103</v>
      </c>
      <c r="D60" s="94" t="s">
        <v>104</v>
      </c>
      <c r="E60" s="95">
        <v>1</v>
      </c>
      <c r="F60" s="85" t="s">
        <v>105</v>
      </c>
      <c r="G60" s="85" t="s">
        <v>18</v>
      </c>
      <c r="H60" s="85" t="s">
        <v>106</v>
      </c>
      <c r="I60" s="85" t="s">
        <v>107</v>
      </c>
      <c r="J60" s="94" t="s">
        <v>108</v>
      </c>
      <c r="K60" s="47"/>
      <c r="L60" s="96" t="s">
        <v>109</v>
      </c>
      <c r="M60" s="47"/>
      <c r="N60" s="96"/>
      <c r="O60" s="45">
        <f>SUM(K62+M62)</f>
        <v>0</v>
      </c>
    </row>
    <row r="61" spans="1:15" ht="15" customHeight="1" x14ac:dyDescent="0.25">
      <c r="A61" s="97"/>
      <c r="B61" s="98"/>
      <c r="C61" s="98"/>
      <c r="D61" s="98"/>
      <c r="E61" s="99"/>
      <c r="F61" s="87" t="s">
        <v>110</v>
      </c>
      <c r="G61" s="87" t="s">
        <v>18</v>
      </c>
      <c r="H61" s="87" t="s">
        <v>93</v>
      </c>
      <c r="I61" s="87" t="s">
        <v>111</v>
      </c>
      <c r="J61" s="98"/>
      <c r="K61" s="48"/>
      <c r="L61" s="100"/>
      <c r="M61" s="48"/>
      <c r="N61" s="100"/>
      <c r="O61" s="49"/>
    </row>
    <row r="62" spans="1:15" ht="15" customHeight="1" thickBot="1" x14ac:dyDescent="0.3">
      <c r="A62" s="101"/>
      <c r="B62" s="102"/>
      <c r="C62" s="102"/>
      <c r="D62" s="102"/>
      <c r="E62" s="103"/>
      <c r="F62" s="88"/>
      <c r="G62" s="88"/>
      <c r="H62" s="88"/>
      <c r="I62" s="88"/>
      <c r="J62" s="102"/>
      <c r="K62" s="10">
        <f>SUM(K60)</f>
        <v>0</v>
      </c>
      <c r="L62" s="104"/>
      <c r="M62" s="10">
        <f>SUM(M60)</f>
        <v>0</v>
      </c>
      <c r="N62" s="104"/>
      <c r="O62" s="50"/>
    </row>
    <row r="63" spans="1:15" x14ac:dyDescent="0.25">
      <c r="A63" s="70" t="s">
        <v>112</v>
      </c>
      <c r="B63" s="71" t="s">
        <v>113</v>
      </c>
      <c r="C63" s="71" t="s">
        <v>114</v>
      </c>
      <c r="D63" s="71" t="s">
        <v>115</v>
      </c>
      <c r="E63" s="71">
        <v>1</v>
      </c>
      <c r="F63" s="73" t="s">
        <v>105</v>
      </c>
      <c r="G63" s="73" t="s">
        <v>18</v>
      </c>
      <c r="H63" s="73" t="s">
        <v>106</v>
      </c>
      <c r="I63" s="73" t="s">
        <v>116</v>
      </c>
      <c r="J63" s="71" t="s">
        <v>117</v>
      </c>
      <c r="K63" s="47"/>
      <c r="L63" s="59" t="s">
        <v>118</v>
      </c>
      <c r="M63" s="47"/>
      <c r="N63" s="59"/>
      <c r="O63" s="43">
        <f>SUM(K65+M65)</f>
        <v>0</v>
      </c>
    </row>
    <row r="64" spans="1:15" ht="15" customHeight="1" x14ac:dyDescent="0.25">
      <c r="A64" s="80"/>
      <c r="B64" s="83"/>
      <c r="C64" s="83"/>
      <c r="D64" s="83"/>
      <c r="E64" s="83"/>
      <c r="F64" s="87" t="s">
        <v>110</v>
      </c>
      <c r="G64" s="87" t="s">
        <v>18</v>
      </c>
      <c r="H64" s="87" t="s">
        <v>119</v>
      </c>
      <c r="I64" s="87" t="s">
        <v>120</v>
      </c>
      <c r="J64" s="83"/>
      <c r="K64" s="48"/>
      <c r="L64" s="60"/>
      <c r="M64" s="48"/>
      <c r="N64" s="60"/>
      <c r="O64" s="44"/>
    </row>
    <row r="65" spans="1:15" ht="15" customHeight="1" thickBot="1" x14ac:dyDescent="0.3">
      <c r="A65" s="80"/>
      <c r="B65" s="83"/>
      <c r="C65" s="83"/>
      <c r="D65" s="83"/>
      <c r="E65" s="83"/>
      <c r="F65" s="88"/>
      <c r="G65" s="88"/>
      <c r="H65" s="88"/>
      <c r="I65" s="88"/>
      <c r="J65" s="83"/>
      <c r="K65" s="10">
        <f>SUM(K63)</f>
        <v>0</v>
      </c>
      <c r="L65" s="60"/>
      <c r="M65" s="10">
        <f>SUM(M63)</f>
        <v>0</v>
      </c>
      <c r="N65" s="60"/>
      <c r="O65" s="44"/>
    </row>
    <row r="66" spans="1:15" x14ac:dyDescent="0.25">
      <c r="A66" s="70" t="s">
        <v>121</v>
      </c>
      <c r="B66" s="71" t="s">
        <v>122</v>
      </c>
      <c r="C66" s="71" t="s">
        <v>123</v>
      </c>
      <c r="D66" s="71" t="s">
        <v>81</v>
      </c>
      <c r="E66" s="72">
        <v>2</v>
      </c>
      <c r="F66" s="73" t="s">
        <v>92</v>
      </c>
      <c r="G66" s="73" t="s">
        <v>18</v>
      </c>
      <c r="H66" s="73" t="s">
        <v>124</v>
      </c>
      <c r="I66" s="73" t="s">
        <v>125</v>
      </c>
      <c r="J66" s="71" t="s">
        <v>126</v>
      </c>
      <c r="K66" s="47"/>
      <c r="L66" s="59" t="s">
        <v>22</v>
      </c>
      <c r="M66" s="47"/>
      <c r="N66" s="59"/>
      <c r="O66" s="43">
        <f>SUM(K70+M70)</f>
        <v>0</v>
      </c>
    </row>
    <row r="67" spans="1:15" ht="15" customHeight="1" x14ac:dyDescent="0.25">
      <c r="A67" s="80"/>
      <c r="B67" s="83"/>
      <c r="C67" s="83"/>
      <c r="D67" s="83"/>
      <c r="E67" s="84"/>
      <c r="F67" s="87" t="s">
        <v>45</v>
      </c>
      <c r="G67" s="87" t="s">
        <v>18</v>
      </c>
      <c r="H67" s="87" t="s">
        <v>127</v>
      </c>
      <c r="I67" s="87" t="s">
        <v>128</v>
      </c>
      <c r="J67" s="83"/>
      <c r="K67" s="48"/>
      <c r="L67" s="60"/>
      <c r="M67" s="48"/>
      <c r="N67" s="60"/>
      <c r="O67" s="44"/>
    </row>
    <row r="68" spans="1:15" ht="15" customHeight="1" x14ac:dyDescent="0.25">
      <c r="A68" s="80"/>
      <c r="B68" s="83"/>
      <c r="C68" s="83"/>
      <c r="D68" s="83"/>
      <c r="E68" s="84"/>
      <c r="F68" s="87" t="s">
        <v>94</v>
      </c>
      <c r="G68" s="87" t="s">
        <v>18</v>
      </c>
      <c r="H68" s="87" t="s">
        <v>129</v>
      </c>
      <c r="I68" s="87" t="s">
        <v>130</v>
      </c>
      <c r="J68" s="83"/>
      <c r="K68" s="48"/>
      <c r="L68" s="60"/>
      <c r="M68" s="48"/>
      <c r="N68" s="60"/>
      <c r="O68" s="44"/>
    </row>
    <row r="69" spans="1:15" ht="15" customHeight="1" x14ac:dyDescent="0.25">
      <c r="A69" s="80"/>
      <c r="B69" s="83"/>
      <c r="C69" s="83"/>
      <c r="D69" s="83"/>
      <c r="E69" s="84"/>
      <c r="F69" s="87" t="s">
        <v>55</v>
      </c>
      <c r="G69" s="87" t="s">
        <v>18</v>
      </c>
      <c r="H69" s="87" t="s">
        <v>127</v>
      </c>
      <c r="I69" s="87" t="s">
        <v>131</v>
      </c>
      <c r="J69" s="83"/>
      <c r="K69" s="48"/>
      <c r="L69" s="60"/>
      <c r="M69" s="48"/>
      <c r="N69" s="60"/>
      <c r="O69" s="44"/>
    </row>
    <row r="70" spans="1:15" ht="15" customHeight="1" thickBot="1" x14ac:dyDescent="0.3">
      <c r="A70" s="80"/>
      <c r="B70" s="83"/>
      <c r="C70" s="83"/>
      <c r="D70" s="83"/>
      <c r="E70" s="84"/>
      <c r="F70" s="88"/>
      <c r="G70" s="88"/>
      <c r="H70" s="88"/>
      <c r="I70" s="88"/>
      <c r="J70" s="83"/>
      <c r="K70" s="10">
        <f>SUM(K66:K69)</f>
        <v>0</v>
      </c>
      <c r="L70" s="60"/>
      <c r="M70" s="10">
        <f>SUM(M66:M69)</f>
        <v>0</v>
      </c>
      <c r="N70" s="60"/>
      <c r="O70" s="44"/>
    </row>
    <row r="71" spans="1:15" ht="15" customHeight="1" x14ac:dyDescent="0.25">
      <c r="A71" s="70" t="s">
        <v>132</v>
      </c>
      <c r="B71" s="71" t="s">
        <v>133</v>
      </c>
      <c r="C71" s="71" t="s">
        <v>134</v>
      </c>
      <c r="D71" s="71" t="s">
        <v>135</v>
      </c>
      <c r="E71" s="71">
        <v>1</v>
      </c>
      <c r="F71" s="105" t="s">
        <v>92</v>
      </c>
      <c r="G71" s="105" t="s">
        <v>136</v>
      </c>
      <c r="H71" s="105" t="s">
        <v>137</v>
      </c>
      <c r="I71" s="105" t="s">
        <v>138</v>
      </c>
      <c r="J71" s="106" t="s">
        <v>108</v>
      </c>
      <c r="K71" s="40"/>
      <c r="L71" s="59" t="s">
        <v>109</v>
      </c>
      <c r="M71" s="40"/>
      <c r="N71" s="59"/>
      <c r="O71" s="43">
        <f>SUM(K73+M73)</f>
        <v>0</v>
      </c>
    </row>
    <row r="72" spans="1:15" ht="15" customHeight="1" x14ac:dyDescent="0.25">
      <c r="A72" s="80"/>
      <c r="B72" s="83"/>
      <c r="C72" s="83"/>
      <c r="D72" s="83"/>
      <c r="E72" s="83"/>
      <c r="F72" s="107" t="s">
        <v>45</v>
      </c>
      <c r="G72" s="107" t="s">
        <v>136</v>
      </c>
      <c r="H72" s="107" t="s">
        <v>139</v>
      </c>
      <c r="I72" s="107" t="s">
        <v>140</v>
      </c>
      <c r="J72" s="108"/>
      <c r="K72" s="41"/>
      <c r="L72" s="60"/>
      <c r="M72" s="41"/>
      <c r="N72" s="60"/>
      <c r="O72" s="44"/>
    </row>
    <row r="73" spans="1:15" ht="15" customHeight="1" thickBot="1" x14ac:dyDescent="0.3">
      <c r="A73" s="80"/>
      <c r="B73" s="83"/>
      <c r="C73" s="83"/>
      <c r="D73" s="83"/>
      <c r="E73" s="83"/>
      <c r="F73" s="109"/>
      <c r="G73" s="109"/>
      <c r="H73" s="109"/>
      <c r="I73" s="109"/>
      <c r="J73" s="108"/>
      <c r="K73" s="10">
        <f>SUM(K71)</f>
        <v>0</v>
      </c>
      <c r="L73" s="60"/>
      <c r="M73" s="10">
        <f>SUM(M71)</f>
        <v>0</v>
      </c>
      <c r="N73" s="60"/>
      <c r="O73" s="44"/>
    </row>
    <row r="74" spans="1:15" x14ac:dyDescent="0.25">
      <c r="A74" s="70" t="s">
        <v>141</v>
      </c>
      <c r="B74" s="71" t="s">
        <v>142</v>
      </c>
      <c r="C74" s="71" t="s">
        <v>143</v>
      </c>
      <c r="D74" s="71" t="s">
        <v>144</v>
      </c>
      <c r="E74" s="72">
        <v>4</v>
      </c>
      <c r="F74" s="73" t="s">
        <v>17</v>
      </c>
      <c r="G74" s="73" t="s">
        <v>145</v>
      </c>
      <c r="H74" s="73" t="s">
        <v>146</v>
      </c>
      <c r="I74" s="73" t="s">
        <v>147</v>
      </c>
      <c r="J74" s="71" t="s">
        <v>148</v>
      </c>
      <c r="K74" s="4"/>
      <c r="L74" s="59" t="s">
        <v>149</v>
      </c>
      <c r="M74" s="4"/>
      <c r="N74" s="59"/>
      <c r="O74" s="43">
        <f>SUM(K78+M78)</f>
        <v>0</v>
      </c>
    </row>
    <row r="75" spans="1:15" ht="15" customHeight="1" x14ac:dyDescent="0.25">
      <c r="A75" s="80"/>
      <c r="B75" s="83"/>
      <c r="C75" s="83"/>
      <c r="D75" s="83"/>
      <c r="E75" s="84"/>
      <c r="F75" s="87" t="s">
        <v>32</v>
      </c>
      <c r="G75" s="87" t="s">
        <v>145</v>
      </c>
      <c r="H75" s="87" t="s">
        <v>150</v>
      </c>
      <c r="I75" s="87" t="s">
        <v>151</v>
      </c>
      <c r="J75" s="83"/>
      <c r="K75" s="7"/>
      <c r="L75" s="60"/>
      <c r="M75" s="7"/>
      <c r="N75" s="60"/>
      <c r="O75" s="44"/>
    </row>
    <row r="76" spans="1:15" ht="15" customHeight="1" x14ac:dyDescent="0.25">
      <c r="A76" s="80"/>
      <c r="B76" s="83"/>
      <c r="C76" s="83"/>
      <c r="D76" s="83"/>
      <c r="E76" s="84"/>
      <c r="F76" s="87" t="s">
        <v>96</v>
      </c>
      <c r="G76" s="87" t="s">
        <v>145</v>
      </c>
      <c r="H76" s="87" t="s">
        <v>146</v>
      </c>
      <c r="I76" s="87" t="s">
        <v>152</v>
      </c>
      <c r="J76" s="83"/>
      <c r="K76" s="7"/>
      <c r="L76" s="60"/>
      <c r="M76" s="7"/>
      <c r="N76" s="60"/>
      <c r="O76" s="44"/>
    </row>
    <row r="77" spans="1:15" ht="15" customHeight="1" x14ac:dyDescent="0.25">
      <c r="A77" s="80"/>
      <c r="B77" s="83"/>
      <c r="C77" s="83"/>
      <c r="D77" s="83"/>
      <c r="E77" s="84"/>
      <c r="F77" s="87" t="s">
        <v>153</v>
      </c>
      <c r="G77" s="87" t="s">
        <v>145</v>
      </c>
      <c r="H77" s="87" t="s">
        <v>154</v>
      </c>
      <c r="I77" s="87" t="s">
        <v>155</v>
      </c>
      <c r="J77" s="83"/>
      <c r="K77" s="7"/>
      <c r="L77" s="60"/>
      <c r="M77" s="7"/>
      <c r="N77" s="60"/>
      <c r="O77" s="44"/>
    </row>
    <row r="78" spans="1:15" ht="15" customHeight="1" thickBot="1" x14ac:dyDescent="0.3">
      <c r="A78" s="80"/>
      <c r="B78" s="83"/>
      <c r="C78" s="83"/>
      <c r="D78" s="83"/>
      <c r="E78" s="84"/>
      <c r="F78" s="88"/>
      <c r="G78" s="88"/>
      <c r="H78" s="88"/>
      <c r="I78" s="88"/>
      <c r="J78" s="83"/>
      <c r="K78" s="10">
        <f>SUM(K74:K77)</f>
        <v>0</v>
      </c>
      <c r="L78" s="60"/>
      <c r="M78" s="10">
        <f>SUM(M74:M77)</f>
        <v>0</v>
      </c>
      <c r="N78" s="60"/>
      <c r="O78" s="44"/>
    </row>
    <row r="79" spans="1:15" ht="15.75" customHeight="1" x14ac:dyDescent="0.25">
      <c r="A79" s="93" t="s">
        <v>156</v>
      </c>
      <c r="B79" s="94" t="s">
        <v>157</v>
      </c>
      <c r="C79" s="71" t="s">
        <v>158</v>
      </c>
      <c r="D79" s="71" t="s">
        <v>81</v>
      </c>
      <c r="E79" s="72">
        <v>19</v>
      </c>
      <c r="F79" s="73" t="s">
        <v>17</v>
      </c>
      <c r="G79" s="73" t="s">
        <v>136</v>
      </c>
      <c r="H79" s="73" t="s">
        <v>1065</v>
      </c>
      <c r="I79" s="73" t="s">
        <v>1066</v>
      </c>
      <c r="J79" s="71" t="s">
        <v>21</v>
      </c>
      <c r="K79" s="4"/>
      <c r="L79" s="59" t="s">
        <v>159</v>
      </c>
      <c r="M79" s="4"/>
      <c r="N79" s="59"/>
      <c r="O79" s="43">
        <f>SUM(K85+M85)</f>
        <v>0</v>
      </c>
    </row>
    <row r="80" spans="1:15" ht="15" customHeight="1" x14ac:dyDescent="0.25">
      <c r="A80" s="97"/>
      <c r="B80" s="98"/>
      <c r="C80" s="83"/>
      <c r="D80" s="83"/>
      <c r="E80" s="84"/>
      <c r="F80" s="87" t="s">
        <v>32</v>
      </c>
      <c r="G80" s="87" t="s">
        <v>136</v>
      </c>
      <c r="H80" s="87" t="s">
        <v>1065</v>
      </c>
      <c r="I80" s="87" t="s">
        <v>1067</v>
      </c>
      <c r="J80" s="83"/>
      <c r="K80" s="7"/>
      <c r="L80" s="60"/>
      <c r="M80" s="7"/>
      <c r="N80" s="60"/>
      <c r="O80" s="44"/>
    </row>
    <row r="81" spans="1:15" ht="15" customHeight="1" x14ac:dyDescent="0.25">
      <c r="A81" s="97"/>
      <c r="B81" s="98"/>
      <c r="C81" s="83"/>
      <c r="D81" s="83"/>
      <c r="E81" s="84"/>
      <c r="F81" s="87" t="s">
        <v>96</v>
      </c>
      <c r="G81" s="87" t="s">
        <v>136</v>
      </c>
      <c r="H81" s="87" t="s">
        <v>1065</v>
      </c>
      <c r="I81" s="87" t="s">
        <v>1068</v>
      </c>
      <c r="J81" s="83"/>
      <c r="K81" s="7"/>
      <c r="L81" s="60"/>
      <c r="M81" s="7"/>
      <c r="N81" s="60"/>
      <c r="O81" s="44"/>
    </row>
    <row r="82" spans="1:15" ht="15" customHeight="1" x14ac:dyDescent="0.25">
      <c r="A82" s="97"/>
      <c r="B82" s="98"/>
      <c r="C82" s="83"/>
      <c r="D82" s="83"/>
      <c r="E82" s="84"/>
      <c r="F82" s="87" t="s">
        <v>153</v>
      </c>
      <c r="G82" s="87" t="s">
        <v>136</v>
      </c>
      <c r="H82" s="87" t="s">
        <v>1065</v>
      </c>
      <c r="I82" s="87" t="s">
        <v>1069</v>
      </c>
      <c r="J82" s="83"/>
      <c r="K82" s="7"/>
      <c r="L82" s="60"/>
      <c r="M82" s="7"/>
      <c r="N82" s="60"/>
      <c r="O82" s="44"/>
    </row>
    <row r="83" spans="1:15" ht="15" customHeight="1" x14ac:dyDescent="0.25">
      <c r="A83" s="101" t="s">
        <v>160</v>
      </c>
      <c r="B83" s="102" t="s">
        <v>161</v>
      </c>
      <c r="C83" s="83"/>
      <c r="D83" s="83"/>
      <c r="E83" s="84"/>
      <c r="F83" s="87" t="s">
        <v>92</v>
      </c>
      <c r="G83" s="87" t="s">
        <v>18</v>
      </c>
      <c r="H83" s="87" t="s">
        <v>162</v>
      </c>
      <c r="I83" s="87" t="s">
        <v>163</v>
      </c>
      <c r="J83" s="83"/>
      <c r="K83" s="48"/>
      <c r="L83" s="60"/>
      <c r="M83" s="48"/>
      <c r="N83" s="60"/>
      <c r="O83" s="44"/>
    </row>
    <row r="84" spans="1:15" ht="15" customHeight="1" x14ac:dyDescent="0.25">
      <c r="A84" s="80"/>
      <c r="B84" s="83"/>
      <c r="C84" s="83"/>
      <c r="D84" s="83"/>
      <c r="E84" s="84"/>
      <c r="F84" s="87" t="s">
        <v>45</v>
      </c>
      <c r="G84" s="87"/>
      <c r="H84" s="87" t="s">
        <v>164</v>
      </c>
      <c r="I84" s="87" t="s">
        <v>165</v>
      </c>
      <c r="J84" s="83"/>
      <c r="K84" s="48"/>
      <c r="L84" s="60"/>
      <c r="M84" s="48"/>
      <c r="N84" s="60"/>
      <c r="O84" s="44"/>
    </row>
    <row r="85" spans="1:15" ht="15" customHeight="1" thickBot="1" x14ac:dyDescent="0.3">
      <c r="A85" s="80"/>
      <c r="B85" s="83"/>
      <c r="C85" s="83"/>
      <c r="D85" s="83"/>
      <c r="E85" s="84"/>
      <c r="F85" s="88"/>
      <c r="G85" s="88"/>
      <c r="H85" s="88"/>
      <c r="I85" s="88"/>
      <c r="J85" s="83"/>
      <c r="K85" s="10">
        <f>SUM(K79:K84)</f>
        <v>0</v>
      </c>
      <c r="L85" s="60"/>
      <c r="M85" s="10">
        <f>SUM(M79:M84)</f>
        <v>0</v>
      </c>
      <c r="N85" s="60"/>
      <c r="O85" s="44"/>
    </row>
    <row r="86" spans="1:15" ht="15" customHeight="1" x14ac:dyDescent="0.25">
      <c r="A86" s="70" t="s">
        <v>166</v>
      </c>
      <c r="B86" s="71" t="s">
        <v>167</v>
      </c>
      <c r="C86" s="71" t="s">
        <v>168</v>
      </c>
      <c r="D86" s="71" t="s">
        <v>144</v>
      </c>
      <c r="E86" s="72">
        <v>1</v>
      </c>
      <c r="F86" s="73" t="s">
        <v>169</v>
      </c>
      <c r="G86" s="73" t="s">
        <v>145</v>
      </c>
      <c r="H86" s="73" t="s">
        <v>170</v>
      </c>
      <c r="I86" s="73" t="s">
        <v>171</v>
      </c>
      <c r="J86" s="71" t="s">
        <v>148</v>
      </c>
      <c r="K86" s="4"/>
      <c r="L86" s="59" t="s">
        <v>149</v>
      </c>
      <c r="M86" s="4"/>
      <c r="N86" s="59"/>
      <c r="O86" s="43">
        <f>SUM(K87+M87)</f>
        <v>0</v>
      </c>
    </row>
    <row r="87" spans="1:15" ht="15" customHeight="1" thickBot="1" x14ac:dyDescent="0.3">
      <c r="A87" s="80"/>
      <c r="B87" s="83"/>
      <c r="C87" s="83"/>
      <c r="D87" s="83"/>
      <c r="E87" s="84"/>
      <c r="F87" s="88"/>
      <c r="G87" s="88"/>
      <c r="H87" s="88"/>
      <c r="I87" s="88"/>
      <c r="J87" s="83"/>
      <c r="K87" s="10">
        <f>SUM(K86)</f>
        <v>0</v>
      </c>
      <c r="L87" s="60"/>
      <c r="M87" s="10">
        <f>SUM(M86)</f>
        <v>0</v>
      </c>
      <c r="N87" s="60"/>
      <c r="O87" s="44"/>
    </row>
    <row r="88" spans="1:15" ht="15" customHeight="1" x14ac:dyDescent="0.25">
      <c r="A88" s="70" t="s">
        <v>172</v>
      </c>
      <c r="B88" s="71" t="s">
        <v>173</v>
      </c>
      <c r="C88" s="71" t="s">
        <v>174</v>
      </c>
      <c r="D88" s="71" t="s">
        <v>175</v>
      </c>
      <c r="E88" s="72">
        <v>1</v>
      </c>
      <c r="F88" s="73" t="s">
        <v>169</v>
      </c>
      <c r="G88" s="73" t="s">
        <v>18</v>
      </c>
      <c r="H88" s="73" t="s">
        <v>176</v>
      </c>
      <c r="I88" s="73" t="s">
        <v>177</v>
      </c>
      <c r="J88" s="71" t="s">
        <v>148</v>
      </c>
      <c r="K88" s="4"/>
      <c r="L88" s="59" t="s">
        <v>149</v>
      </c>
      <c r="M88" s="4"/>
      <c r="N88" s="59"/>
      <c r="O88" s="43">
        <f>SUM(K89+M89)</f>
        <v>0</v>
      </c>
    </row>
    <row r="89" spans="1:15" ht="15" customHeight="1" thickBot="1" x14ac:dyDescent="0.3">
      <c r="A89" s="80"/>
      <c r="B89" s="83"/>
      <c r="C89" s="83"/>
      <c r="D89" s="83"/>
      <c r="E89" s="84"/>
      <c r="F89" s="88"/>
      <c r="G89" s="88"/>
      <c r="H89" s="88"/>
      <c r="I89" s="88"/>
      <c r="J89" s="83"/>
      <c r="K89" s="10">
        <f>SUM(K88)</f>
        <v>0</v>
      </c>
      <c r="L89" s="60"/>
      <c r="M89" s="10">
        <f>SUM(M88)</f>
        <v>0</v>
      </c>
      <c r="N89" s="60"/>
      <c r="O89" s="44"/>
    </row>
    <row r="90" spans="1:15" x14ac:dyDescent="0.25">
      <c r="A90" s="70" t="s">
        <v>188</v>
      </c>
      <c r="B90" s="71" t="s">
        <v>189</v>
      </c>
      <c r="C90" s="71" t="s">
        <v>190</v>
      </c>
      <c r="D90" s="71" t="s">
        <v>144</v>
      </c>
      <c r="E90" s="71">
        <v>1</v>
      </c>
      <c r="F90" s="73" t="s">
        <v>191</v>
      </c>
      <c r="G90" s="73" t="s">
        <v>192</v>
      </c>
      <c r="H90" s="73" t="s">
        <v>193</v>
      </c>
      <c r="I90" s="73" t="s">
        <v>194</v>
      </c>
      <c r="J90" s="71" t="s">
        <v>148</v>
      </c>
      <c r="K90" s="47"/>
      <c r="L90" s="59" t="s">
        <v>149</v>
      </c>
      <c r="M90" s="47"/>
      <c r="N90" s="59"/>
      <c r="O90" s="43">
        <f>SUM(K92+M92)</f>
        <v>0</v>
      </c>
    </row>
    <row r="91" spans="1:15" ht="15.75" customHeight="1" x14ac:dyDescent="0.25">
      <c r="A91" s="80"/>
      <c r="B91" s="83"/>
      <c r="C91" s="83"/>
      <c r="D91" s="83"/>
      <c r="E91" s="83"/>
      <c r="F91" s="87" t="s">
        <v>195</v>
      </c>
      <c r="G91" s="87" t="s">
        <v>192</v>
      </c>
      <c r="H91" s="87" t="s">
        <v>196</v>
      </c>
      <c r="I91" s="87" t="s">
        <v>197</v>
      </c>
      <c r="J91" s="83"/>
      <c r="K91" s="48"/>
      <c r="L91" s="60"/>
      <c r="M91" s="48"/>
      <c r="N91" s="60"/>
      <c r="O91" s="44"/>
    </row>
    <row r="92" spans="1:15" ht="15.75" customHeight="1" thickBot="1" x14ac:dyDescent="0.3">
      <c r="A92" s="80"/>
      <c r="B92" s="83"/>
      <c r="C92" s="83"/>
      <c r="D92" s="83"/>
      <c r="E92" s="83"/>
      <c r="F92" s="88"/>
      <c r="G92" s="88"/>
      <c r="H92" s="88"/>
      <c r="I92" s="88"/>
      <c r="J92" s="83"/>
      <c r="K92" s="10">
        <f>SUM(K90)</f>
        <v>0</v>
      </c>
      <c r="L92" s="60"/>
      <c r="M92" s="10">
        <f>SUM(M90)</f>
        <v>0</v>
      </c>
      <c r="N92" s="60"/>
      <c r="O92" s="44"/>
    </row>
    <row r="93" spans="1:15" ht="15" customHeight="1" x14ac:dyDescent="0.25">
      <c r="A93" s="93" t="s">
        <v>198</v>
      </c>
      <c r="B93" s="71" t="s">
        <v>199</v>
      </c>
      <c r="C93" s="71" t="s">
        <v>200</v>
      </c>
      <c r="D93" s="71" t="s">
        <v>201</v>
      </c>
      <c r="E93" s="72">
        <v>2</v>
      </c>
      <c r="F93" s="73" t="s">
        <v>202</v>
      </c>
      <c r="G93" s="73" t="s">
        <v>18</v>
      </c>
      <c r="H93" s="73" t="s">
        <v>203</v>
      </c>
      <c r="I93" s="73" t="s">
        <v>204</v>
      </c>
      <c r="J93" s="71" t="s">
        <v>21</v>
      </c>
      <c r="K93" s="47"/>
      <c r="L93" s="59" t="s">
        <v>22</v>
      </c>
      <c r="M93" s="47"/>
      <c r="N93" s="59"/>
      <c r="O93" s="43">
        <f>SUM(K97+M97)</f>
        <v>0</v>
      </c>
    </row>
    <row r="94" spans="1:15" ht="15" customHeight="1" x14ac:dyDescent="0.25">
      <c r="A94" s="97"/>
      <c r="B94" s="110"/>
      <c r="C94" s="83"/>
      <c r="D94" s="83"/>
      <c r="E94" s="84"/>
      <c r="F94" s="87" t="s">
        <v>205</v>
      </c>
      <c r="G94" s="87" t="s">
        <v>18</v>
      </c>
      <c r="H94" s="87" t="s">
        <v>206</v>
      </c>
      <c r="I94" s="87" t="s">
        <v>207</v>
      </c>
      <c r="J94" s="83"/>
      <c r="K94" s="48"/>
      <c r="L94" s="60"/>
      <c r="M94" s="48"/>
      <c r="N94" s="60"/>
      <c r="O94" s="44"/>
    </row>
    <row r="95" spans="1:15" ht="15" customHeight="1" x14ac:dyDescent="0.25">
      <c r="A95" s="101" t="s">
        <v>208</v>
      </c>
      <c r="B95" s="102" t="s">
        <v>209</v>
      </c>
      <c r="C95" s="83"/>
      <c r="D95" s="83"/>
      <c r="E95" s="84"/>
      <c r="F95" s="87" t="s">
        <v>210</v>
      </c>
      <c r="G95" s="87" t="s">
        <v>18</v>
      </c>
      <c r="H95" s="87" t="s">
        <v>211</v>
      </c>
      <c r="I95" s="87" t="s">
        <v>212</v>
      </c>
      <c r="J95" s="83"/>
      <c r="K95" s="48"/>
      <c r="L95" s="60"/>
      <c r="M95" s="48"/>
      <c r="N95" s="60"/>
      <c r="O95" s="44"/>
    </row>
    <row r="96" spans="1:15" ht="15" customHeight="1" x14ac:dyDescent="0.25">
      <c r="A96" s="80"/>
      <c r="B96" s="83"/>
      <c r="C96" s="83"/>
      <c r="D96" s="83"/>
      <c r="E96" s="84"/>
      <c r="F96" s="87" t="s">
        <v>213</v>
      </c>
      <c r="G96" s="87" t="s">
        <v>18</v>
      </c>
      <c r="H96" s="87" t="s">
        <v>214</v>
      </c>
      <c r="I96" s="87" t="s">
        <v>215</v>
      </c>
      <c r="J96" s="83"/>
      <c r="K96" s="48"/>
      <c r="L96" s="60"/>
      <c r="M96" s="48"/>
      <c r="N96" s="60"/>
      <c r="O96" s="44"/>
    </row>
    <row r="97" spans="1:15" ht="15" customHeight="1" thickBot="1" x14ac:dyDescent="0.3">
      <c r="A97" s="80"/>
      <c r="B97" s="83"/>
      <c r="C97" s="83"/>
      <c r="D97" s="83"/>
      <c r="E97" s="84"/>
      <c r="F97" s="88"/>
      <c r="G97" s="88"/>
      <c r="H97" s="88"/>
      <c r="I97" s="88"/>
      <c r="J97" s="83"/>
      <c r="K97" s="10">
        <f>SUM(K93:K96)</f>
        <v>0</v>
      </c>
      <c r="L97" s="60"/>
      <c r="M97" s="10">
        <f>SUM(M93:M96)</f>
        <v>0</v>
      </c>
      <c r="N97" s="60"/>
      <c r="O97" s="44"/>
    </row>
    <row r="98" spans="1:15" ht="15" customHeight="1" x14ac:dyDescent="0.25">
      <c r="A98" s="70" t="s">
        <v>216</v>
      </c>
      <c r="B98" s="71" t="s">
        <v>217</v>
      </c>
      <c r="C98" s="71" t="s">
        <v>218</v>
      </c>
      <c r="D98" s="71" t="s">
        <v>180</v>
      </c>
      <c r="E98" s="72">
        <v>4</v>
      </c>
      <c r="F98" s="73" t="s">
        <v>92</v>
      </c>
      <c r="G98" s="73" t="s">
        <v>219</v>
      </c>
      <c r="H98" s="73" t="s">
        <v>220</v>
      </c>
      <c r="I98" s="111" t="s">
        <v>221</v>
      </c>
      <c r="J98" s="112" t="s">
        <v>30</v>
      </c>
      <c r="K98" s="47"/>
      <c r="L98" s="59" t="s">
        <v>31</v>
      </c>
      <c r="M98" s="47"/>
      <c r="N98" s="59"/>
      <c r="O98" s="43">
        <f>SUM(K102+M102)</f>
        <v>0</v>
      </c>
    </row>
    <row r="99" spans="1:15" ht="15" customHeight="1" x14ac:dyDescent="0.25">
      <c r="A99" s="80"/>
      <c r="B99" s="83"/>
      <c r="C99" s="83"/>
      <c r="D99" s="83"/>
      <c r="E99" s="84"/>
      <c r="F99" s="87" t="s">
        <v>45</v>
      </c>
      <c r="G99" s="87" t="s">
        <v>219</v>
      </c>
      <c r="H99" s="87" t="s">
        <v>222</v>
      </c>
      <c r="I99" s="87" t="s">
        <v>223</v>
      </c>
      <c r="J99" s="113"/>
      <c r="K99" s="48"/>
      <c r="L99" s="60"/>
      <c r="M99" s="48"/>
      <c r="N99" s="60"/>
      <c r="O99" s="44"/>
    </row>
    <row r="100" spans="1:15" ht="15" customHeight="1" x14ac:dyDescent="0.25">
      <c r="A100" s="80"/>
      <c r="B100" s="83"/>
      <c r="C100" s="83"/>
      <c r="D100" s="83"/>
      <c r="E100" s="84"/>
      <c r="F100" s="87" t="s">
        <v>94</v>
      </c>
      <c r="G100" s="87" t="s">
        <v>224</v>
      </c>
      <c r="H100" s="87" t="s">
        <v>225</v>
      </c>
      <c r="I100" s="114">
        <v>4736810000613</v>
      </c>
      <c r="J100" s="113"/>
      <c r="K100" s="48"/>
      <c r="L100" s="60"/>
      <c r="M100" s="48"/>
      <c r="N100" s="60"/>
      <c r="O100" s="44"/>
    </row>
    <row r="101" spans="1:15" ht="15" customHeight="1" x14ac:dyDescent="0.25">
      <c r="A101" s="80"/>
      <c r="B101" s="83"/>
      <c r="C101" s="83"/>
      <c r="D101" s="83"/>
      <c r="E101" s="84"/>
      <c r="F101" s="87" t="s">
        <v>55</v>
      </c>
      <c r="G101" s="87" t="s">
        <v>224</v>
      </c>
      <c r="H101" s="87" t="s">
        <v>226</v>
      </c>
      <c r="I101" s="114">
        <v>4736810000613</v>
      </c>
      <c r="J101" s="113"/>
      <c r="K101" s="48"/>
      <c r="L101" s="60"/>
      <c r="M101" s="48"/>
      <c r="N101" s="60"/>
      <c r="O101" s="44"/>
    </row>
    <row r="102" spans="1:15" ht="15.75" customHeight="1" thickBot="1" x14ac:dyDescent="0.3">
      <c r="A102" s="80"/>
      <c r="B102" s="83"/>
      <c r="C102" s="83"/>
      <c r="D102" s="83"/>
      <c r="E102" s="84"/>
      <c r="F102" s="88"/>
      <c r="G102" s="88"/>
      <c r="H102" s="88"/>
      <c r="I102" s="115"/>
      <c r="J102" s="113"/>
      <c r="K102" s="10">
        <f>+SUM(K98:K101)</f>
        <v>0</v>
      </c>
      <c r="L102" s="60"/>
      <c r="M102" s="10">
        <f>SUM(M98:M101)</f>
        <v>0</v>
      </c>
      <c r="N102" s="60"/>
      <c r="O102" s="44"/>
    </row>
    <row r="103" spans="1:15" ht="12.75" customHeight="1" x14ac:dyDescent="0.25">
      <c r="A103" s="70" t="s">
        <v>227</v>
      </c>
      <c r="B103" s="71" t="s">
        <v>228</v>
      </c>
      <c r="C103" s="71" t="s">
        <v>229</v>
      </c>
      <c r="D103" s="71" t="s">
        <v>26</v>
      </c>
      <c r="E103" s="72">
        <v>2</v>
      </c>
      <c r="F103" s="73" t="s">
        <v>17</v>
      </c>
      <c r="G103" s="73" t="s">
        <v>230</v>
      </c>
      <c r="H103" s="73" t="s">
        <v>231</v>
      </c>
      <c r="I103" s="73" t="s">
        <v>232</v>
      </c>
      <c r="J103" s="71" t="s">
        <v>233</v>
      </c>
      <c r="K103" s="4"/>
      <c r="L103" s="59" t="s">
        <v>234</v>
      </c>
      <c r="M103" s="4"/>
      <c r="N103" s="59"/>
      <c r="O103" s="43">
        <f>SUM(K105+M105)</f>
        <v>0</v>
      </c>
    </row>
    <row r="104" spans="1:15" ht="15" customHeight="1" x14ac:dyDescent="0.25">
      <c r="A104" s="80"/>
      <c r="B104" s="83"/>
      <c r="C104" s="83"/>
      <c r="D104" s="83"/>
      <c r="E104" s="84"/>
      <c r="F104" s="87" t="s">
        <v>32</v>
      </c>
      <c r="G104" s="87" t="s">
        <v>230</v>
      </c>
      <c r="H104" s="87" t="s">
        <v>235</v>
      </c>
      <c r="I104" s="87" t="s">
        <v>236</v>
      </c>
      <c r="J104" s="83"/>
      <c r="K104" s="7"/>
      <c r="L104" s="60"/>
      <c r="M104" s="7"/>
      <c r="N104" s="60"/>
      <c r="O104" s="44"/>
    </row>
    <row r="105" spans="1:15" ht="15.75" customHeight="1" thickBot="1" x14ac:dyDescent="0.3">
      <c r="A105" s="80"/>
      <c r="B105" s="83"/>
      <c r="C105" s="83"/>
      <c r="D105" s="83"/>
      <c r="E105" s="84"/>
      <c r="F105" s="88"/>
      <c r="G105" s="88"/>
      <c r="H105" s="88"/>
      <c r="I105" s="88"/>
      <c r="J105" s="83"/>
      <c r="K105" s="10">
        <f>SUM(K103:K104)</f>
        <v>0</v>
      </c>
      <c r="L105" s="60"/>
      <c r="M105" s="10">
        <f>SUM(M103:M104)</f>
        <v>0</v>
      </c>
      <c r="N105" s="60"/>
      <c r="O105" s="44"/>
    </row>
    <row r="106" spans="1:15" ht="15" customHeight="1" x14ac:dyDescent="0.25">
      <c r="A106" s="70" t="s">
        <v>237</v>
      </c>
      <c r="B106" s="94" t="s">
        <v>238</v>
      </c>
      <c r="C106" s="71" t="s">
        <v>239</v>
      </c>
      <c r="D106" s="71" t="s">
        <v>201</v>
      </c>
      <c r="E106" s="72">
        <v>12</v>
      </c>
      <c r="F106" s="73" t="s">
        <v>92</v>
      </c>
      <c r="G106" s="73" t="s">
        <v>240</v>
      </c>
      <c r="H106" s="73" t="s">
        <v>241</v>
      </c>
      <c r="I106" s="73" t="s">
        <v>242</v>
      </c>
      <c r="J106" s="71" t="s">
        <v>30</v>
      </c>
      <c r="K106" s="47"/>
      <c r="L106" s="59" t="s">
        <v>31</v>
      </c>
      <c r="M106" s="47"/>
      <c r="N106" s="59"/>
      <c r="O106" s="43">
        <f>SUM(K123+M123)</f>
        <v>0</v>
      </c>
    </row>
    <row r="107" spans="1:15" ht="15" customHeight="1" x14ac:dyDescent="0.25">
      <c r="A107" s="80"/>
      <c r="B107" s="98"/>
      <c r="C107" s="83"/>
      <c r="D107" s="83"/>
      <c r="E107" s="84"/>
      <c r="F107" s="87" t="s">
        <v>45</v>
      </c>
      <c r="G107" s="87" t="s">
        <v>240</v>
      </c>
      <c r="H107" s="87" t="s">
        <v>243</v>
      </c>
      <c r="I107" s="87" t="s">
        <v>244</v>
      </c>
      <c r="J107" s="83"/>
      <c r="K107" s="48"/>
      <c r="L107" s="60"/>
      <c r="M107" s="48"/>
      <c r="N107" s="60"/>
      <c r="O107" s="44"/>
    </row>
    <row r="108" spans="1:15" ht="15" customHeight="1" x14ac:dyDescent="0.25">
      <c r="A108" s="80"/>
      <c r="B108" s="98"/>
      <c r="C108" s="83"/>
      <c r="D108" s="83"/>
      <c r="E108" s="84"/>
      <c r="F108" s="87" t="s">
        <v>94</v>
      </c>
      <c r="G108" s="87" t="s">
        <v>240</v>
      </c>
      <c r="H108" s="87" t="s">
        <v>245</v>
      </c>
      <c r="I108" s="87" t="s">
        <v>246</v>
      </c>
      <c r="J108" s="83"/>
      <c r="K108" s="48"/>
      <c r="L108" s="60"/>
      <c r="M108" s="48"/>
      <c r="N108" s="60"/>
      <c r="O108" s="44"/>
    </row>
    <row r="109" spans="1:15" ht="15" customHeight="1" x14ac:dyDescent="0.25">
      <c r="A109" s="80"/>
      <c r="B109" s="98"/>
      <c r="C109" s="83"/>
      <c r="D109" s="83"/>
      <c r="E109" s="84"/>
      <c r="F109" s="87" t="s">
        <v>55</v>
      </c>
      <c r="G109" s="87" t="s">
        <v>240</v>
      </c>
      <c r="H109" s="87" t="s">
        <v>247</v>
      </c>
      <c r="I109" s="87" t="s">
        <v>248</v>
      </c>
      <c r="J109" s="83"/>
      <c r="K109" s="48"/>
      <c r="L109" s="60"/>
      <c r="M109" s="48"/>
      <c r="N109" s="60"/>
      <c r="O109" s="44"/>
    </row>
    <row r="110" spans="1:15" ht="15" customHeight="1" x14ac:dyDescent="0.25">
      <c r="A110" s="80"/>
      <c r="B110" s="98"/>
      <c r="C110" s="83"/>
      <c r="D110" s="83"/>
      <c r="E110" s="84"/>
      <c r="F110" s="87" t="s">
        <v>249</v>
      </c>
      <c r="G110" s="87" t="s">
        <v>250</v>
      </c>
      <c r="H110" s="87" t="s">
        <v>251</v>
      </c>
      <c r="I110" s="87" t="s">
        <v>252</v>
      </c>
      <c r="J110" s="83"/>
      <c r="K110" s="48"/>
      <c r="L110" s="60"/>
      <c r="M110" s="48"/>
      <c r="N110" s="60"/>
      <c r="O110" s="44"/>
    </row>
    <row r="111" spans="1:15" ht="15" customHeight="1" x14ac:dyDescent="0.25">
      <c r="A111" s="80"/>
      <c r="B111" s="98"/>
      <c r="C111" s="83"/>
      <c r="D111" s="83"/>
      <c r="E111" s="84"/>
      <c r="F111" s="87" t="s">
        <v>62</v>
      </c>
      <c r="G111" s="87" t="s">
        <v>250</v>
      </c>
      <c r="H111" s="87" t="s">
        <v>95</v>
      </c>
      <c r="I111" s="87" t="s">
        <v>95</v>
      </c>
      <c r="J111" s="83"/>
      <c r="K111" s="48"/>
      <c r="L111" s="60"/>
      <c r="M111" s="48"/>
      <c r="N111" s="60"/>
      <c r="O111" s="44"/>
    </row>
    <row r="112" spans="1:15" ht="15" customHeight="1" x14ac:dyDescent="0.25">
      <c r="A112" s="80"/>
      <c r="B112" s="98"/>
      <c r="C112" s="83"/>
      <c r="D112" s="83"/>
      <c r="E112" s="84"/>
      <c r="F112" s="87" t="s">
        <v>97</v>
      </c>
      <c r="G112" s="87" t="s">
        <v>253</v>
      </c>
      <c r="H112" s="87" t="s">
        <v>254</v>
      </c>
      <c r="I112" s="87" t="s">
        <v>255</v>
      </c>
      <c r="J112" s="83"/>
      <c r="K112" s="48"/>
      <c r="L112" s="60"/>
      <c r="M112" s="48"/>
      <c r="N112" s="60"/>
      <c r="O112" s="44"/>
    </row>
    <row r="113" spans="1:15" ht="15" customHeight="1" x14ac:dyDescent="0.25">
      <c r="A113" s="80"/>
      <c r="B113" s="98"/>
      <c r="C113" s="83"/>
      <c r="D113" s="83"/>
      <c r="E113" s="84"/>
      <c r="F113" s="87" t="s">
        <v>68</v>
      </c>
      <c r="G113" s="87" t="s">
        <v>253</v>
      </c>
      <c r="H113" s="87" t="s">
        <v>95</v>
      </c>
      <c r="I113" s="87" t="s">
        <v>95</v>
      </c>
      <c r="J113" s="83"/>
      <c r="K113" s="48"/>
      <c r="L113" s="60"/>
      <c r="M113" s="48"/>
      <c r="N113" s="60"/>
      <c r="O113" s="44"/>
    </row>
    <row r="114" spans="1:15" ht="15" customHeight="1" x14ac:dyDescent="0.25">
      <c r="A114" s="80"/>
      <c r="B114" s="98"/>
      <c r="C114" s="83"/>
      <c r="D114" s="83"/>
      <c r="E114" s="84"/>
      <c r="F114" s="87" t="s">
        <v>71</v>
      </c>
      <c r="G114" s="87" t="s">
        <v>192</v>
      </c>
      <c r="H114" s="87" t="s">
        <v>256</v>
      </c>
      <c r="I114" s="87" t="s">
        <v>257</v>
      </c>
      <c r="J114" s="83"/>
      <c r="K114" s="48"/>
      <c r="L114" s="60"/>
      <c r="M114" s="48"/>
      <c r="N114" s="60"/>
      <c r="O114" s="44"/>
    </row>
    <row r="115" spans="1:15" ht="15" customHeight="1" x14ac:dyDescent="0.25">
      <c r="A115" s="80"/>
      <c r="B115" s="98"/>
      <c r="C115" s="83"/>
      <c r="D115" s="83"/>
      <c r="E115" s="84"/>
      <c r="F115" s="87" t="s">
        <v>74</v>
      </c>
      <c r="G115" s="87" t="s">
        <v>192</v>
      </c>
      <c r="H115" s="87" t="s">
        <v>258</v>
      </c>
      <c r="I115" s="87" t="s">
        <v>259</v>
      </c>
      <c r="J115" s="83"/>
      <c r="K115" s="48"/>
      <c r="L115" s="60"/>
      <c r="M115" s="48"/>
      <c r="N115" s="60"/>
      <c r="O115" s="44"/>
    </row>
    <row r="116" spans="1:15" ht="15" customHeight="1" x14ac:dyDescent="0.25">
      <c r="A116" s="80"/>
      <c r="B116" s="98"/>
      <c r="C116" s="83"/>
      <c r="D116" s="83"/>
      <c r="E116" s="84"/>
      <c r="F116" s="87" t="s">
        <v>99</v>
      </c>
      <c r="G116" s="87" t="s">
        <v>240</v>
      </c>
      <c r="H116" s="87" t="s">
        <v>241</v>
      </c>
      <c r="I116" s="87" t="s">
        <v>260</v>
      </c>
      <c r="J116" s="83"/>
      <c r="K116" s="48"/>
      <c r="L116" s="60"/>
      <c r="M116" s="48"/>
      <c r="N116" s="60"/>
      <c r="O116" s="44"/>
    </row>
    <row r="117" spans="1:15" ht="15" customHeight="1" x14ac:dyDescent="0.25">
      <c r="A117" s="80"/>
      <c r="B117" s="98"/>
      <c r="C117" s="83"/>
      <c r="D117" s="83"/>
      <c r="E117" s="84"/>
      <c r="F117" s="87" t="s">
        <v>100</v>
      </c>
      <c r="G117" s="87" t="s">
        <v>240</v>
      </c>
      <c r="H117" s="87" t="s">
        <v>247</v>
      </c>
      <c r="I117" s="87" t="s">
        <v>261</v>
      </c>
      <c r="J117" s="83"/>
      <c r="K117" s="48"/>
      <c r="L117" s="60"/>
      <c r="M117" s="48"/>
      <c r="N117" s="60"/>
      <c r="O117" s="44"/>
    </row>
    <row r="118" spans="1:15" ht="15" customHeight="1" x14ac:dyDescent="0.25">
      <c r="A118" s="80"/>
      <c r="B118" s="98"/>
      <c r="C118" s="83"/>
      <c r="D118" s="83"/>
      <c r="E118" s="84"/>
      <c r="F118" s="87" t="s">
        <v>262</v>
      </c>
      <c r="G118" s="87" t="s">
        <v>240</v>
      </c>
      <c r="H118" s="87" t="s">
        <v>263</v>
      </c>
      <c r="I118" s="87" t="s">
        <v>264</v>
      </c>
      <c r="J118" s="83"/>
      <c r="K118" s="7"/>
      <c r="L118" s="60"/>
      <c r="M118" s="7"/>
      <c r="N118" s="60"/>
      <c r="O118" s="44"/>
    </row>
    <row r="119" spans="1:15" ht="15" customHeight="1" x14ac:dyDescent="0.25">
      <c r="A119" s="80"/>
      <c r="B119" s="102" t="s">
        <v>265</v>
      </c>
      <c r="C119" s="83"/>
      <c r="D119" s="83"/>
      <c r="E119" s="84"/>
      <c r="F119" s="87" t="s">
        <v>266</v>
      </c>
      <c r="G119" s="87" t="s">
        <v>219</v>
      </c>
      <c r="H119" s="87" t="s">
        <v>267</v>
      </c>
      <c r="I119" s="116" t="s">
        <v>268</v>
      </c>
      <c r="J119" s="83"/>
      <c r="K119" s="48"/>
      <c r="L119" s="60"/>
      <c r="M119" s="48"/>
      <c r="N119" s="60"/>
      <c r="O119" s="44"/>
    </row>
    <row r="120" spans="1:15" ht="15" customHeight="1" x14ac:dyDescent="0.25">
      <c r="A120" s="80"/>
      <c r="B120" s="83"/>
      <c r="C120" s="83"/>
      <c r="D120" s="83"/>
      <c r="E120" s="84"/>
      <c r="F120" s="87" t="s">
        <v>269</v>
      </c>
      <c r="G120" s="87" t="s">
        <v>219</v>
      </c>
      <c r="H120" s="87" t="s">
        <v>270</v>
      </c>
      <c r="I120" s="87" t="s">
        <v>271</v>
      </c>
      <c r="J120" s="83"/>
      <c r="K120" s="48"/>
      <c r="L120" s="60"/>
      <c r="M120" s="48"/>
      <c r="N120" s="60"/>
      <c r="O120" s="44"/>
    </row>
    <row r="121" spans="1:15" ht="15" customHeight="1" x14ac:dyDescent="0.25">
      <c r="A121" s="80"/>
      <c r="B121" s="83"/>
      <c r="C121" s="83"/>
      <c r="D121" s="83"/>
      <c r="E121" s="84"/>
      <c r="F121" s="87" t="s">
        <v>272</v>
      </c>
      <c r="G121" s="87" t="s">
        <v>219</v>
      </c>
      <c r="H121" s="87" t="s">
        <v>267</v>
      </c>
      <c r="I121" s="116" t="s">
        <v>273</v>
      </c>
      <c r="J121" s="83"/>
      <c r="K121" s="48"/>
      <c r="L121" s="60"/>
      <c r="M121" s="48"/>
      <c r="N121" s="60"/>
      <c r="O121" s="44"/>
    </row>
    <row r="122" spans="1:15" ht="15" customHeight="1" x14ac:dyDescent="0.25">
      <c r="A122" s="80"/>
      <c r="B122" s="83"/>
      <c r="C122" s="83"/>
      <c r="D122" s="83"/>
      <c r="E122" s="84"/>
      <c r="F122" s="87" t="s">
        <v>274</v>
      </c>
      <c r="G122" s="87" t="s">
        <v>219</v>
      </c>
      <c r="H122" s="87" t="s">
        <v>270</v>
      </c>
      <c r="I122" s="87" t="s">
        <v>275</v>
      </c>
      <c r="J122" s="83"/>
      <c r="K122" s="48"/>
      <c r="L122" s="60"/>
      <c r="M122" s="48"/>
      <c r="N122" s="60"/>
      <c r="O122" s="44"/>
    </row>
    <row r="123" spans="1:15" ht="15" customHeight="1" thickBot="1" x14ac:dyDescent="0.3">
      <c r="A123" s="80"/>
      <c r="B123" s="83"/>
      <c r="C123" s="83"/>
      <c r="D123" s="83"/>
      <c r="E123" s="84"/>
      <c r="F123" s="88"/>
      <c r="G123" s="88"/>
      <c r="H123" s="88"/>
      <c r="I123" s="88"/>
      <c r="J123" s="83"/>
      <c r="K123" s="10">
        <f>SUM(K106:K122)</f>
        <v>0</v>
      </c>
      <c r="L123" s="60"/>
      <c r="M123" s="10">
        <f>SUM(M106:M122)</f>
        <v>0</v>
      </c>
      <c r="N123" s="60"/>
      <c r="O123" s="44"/>
    </row>
    <row r="124" spans="1:15" ht="15" customHeight="1" x14ac:dyDescent="0.25">
      <c r="A124" s="70" t="s">
        <v>276</v>
      </c>
      <c r="B124" s="71" t="s">
        <v>277</v>
      </c>
      <c r="C124" s="71" t="s">
        <v>278</v>
      </c>
      <c r="D124" s="71" t="s">
        <v>279</v>
      </c>
      <c r="E124" s="72">
        <v>3</v>
      </c>
      <c r="F124" s="73" t="s">
        <v>92</v>
      </c>
      <c r="G124" s="73" t="s">
        <v>18</v>
      </c>
      <c r="H124" s="73" t="s">
        <v>280</v>
      </c>
      <c r="I124" s="73" t="s">
        <v>281</v>
      </c>
      <c r="J124" s="71" t="s">
        <v>117</v>
      </c>
      <c r="K124" s="47"/>
      <c r="L124" s="59" t="s">
        <v>118</v>
      </c>
      <c r="M124" s="47"/>
      <c r="N124" s="59"/>
      <c r="O124" s="43">
        <f>SUM(K126+M126)</f>
        <v>0</v>
      </c>
    </row>
    <row r="125" spans="1:15" ht="15" customHeight="1" x14ac:dyDescent="0.25">
      <c r="A125" s="80"/>
      <c r="B125" s="83"/>
      <c r="C125" s="83"/>
      <c r="D125" s="83"/>
      <c r="E125" s="84"/>
      <c r="F125" s="87" t="s">
        <v>45</v>
      </c>
      <c r="G125" s="87" t="s">
        <v>18</v>
      </c>
      <c r="H125" s="87" t="s">
        <v>282</v>
      </c>
      <c r="I125" s="87" t="s">
        <v>283</v>
      </c>
      <c r="J125" s="83"/>
      <c r="K125" s="48"/>
      <c r="L125" s="60"/>
      <c r="M125" s="48"/>
      <c r="N125" s="60"/>
      <c r="O125" s="44"/>
    </row>
    <row r="126" spans="1:15" ht="15" customHeight="1" thickBot="1" x14ac:dyDescent="0.3">
      <c r="A126" s="75"/>
      <c r="B126" s="76"/>
      <c r="C126" s="76"/>
      <c r="D126" s="76"/>
      <c r="E126" s="77"/>
      <c r="F126" s="78"/>
      <c r="G126" s="78"/>
      <c r="H126" s="78"/>
      <c r="I126" s="78"/>
      <c r="J126" s="76"/>
      <c r="K126" s="5">
        <f>SUM(K124)</f>
        <v>0</v>
      </c>
      <c r="L126" s="61"/>
      <c r="M126" s="5">
        <f>SUM(M124)</f>
        <v>0</v>
      </c>
      <c r="N126" s="61"/>
      <c r="O126" s="51"/>
    </row>
    <row r="127" spans="1:15" ht="15" customHeight="1" x14ac:dyDescent="0.25">
      <c r="A127" s="70" t="s">
        <v>284</v>
      </c>
      <c r="B127" s="71" t="s">
        <v>285</v>
      </c>
      <c r="C127" s="71" t="s">
        <v>286</v>
      </c>
      <c r="D127" s="71" t="s">
        <v>279</v>
      </c>
      <c r="E127" s="72">
        <v>4</v>
      </c>
      <c r="F127" s="85" t="s">
        <v>92</v>
      </c>
      <c r="G127" s="85" t="s">
        <v>75</v>
      </c>
      <c r="H127" s="85" t="s">
        <v>287</v>
      </c>
      <c r="I127" s="85" t="s">
        <v>288</v>
      </c>
      <c r="J127" s="71" t="s">
        <v>117</v>
      </c>
      <c r="K127" s="41"/>
      <c r="L127" s="59" t="s">
        <v>118</v>
      </c>
      <c r="M127" s="41"/>
      <c r="N127" s="59"/>
      <c r="O127" s="43">
        <f>SUM(K133+M133)</f>
        <v>0</v>
      </c>
    </row>
    <row r="128" spans="1:15" ht="15" customHeight="1" x14ac:dyDescent="0.25">
      <c r="A128" s="80"/>
      <c r="B128" s="83"/>
      <c r="C128" s="83"/>
      <c r="D128" s="83"/>
      <c r="E128" s="84"/>
      <c r="F128" s="87" t="s">
        <v>45</v>
      </c>
      <c r="G128" s="87" t="s">
        <v>289</v>
      </c>
      <c r="H128" s="87" t="s">
        <v>290</v>
      </c>
      <c r="I128" s="87" t="s">
        <v>291</v>
      </c>
      <c r="J128" s="83"/>
      <c r="K128" s="48"/>
      <c r="L128" s="60"/>
      <c r="M128" s="48"/>
      <c r="N128" s="60"/>
      <c r="O128" s="44"/>
    </row>
    <row r="129" spans="1:15" ht="15" customHeight="1" x14ac:dyDescent="0.25">
      <c r="A129" s="80"/>
      <c r="B129" s="83"/>
      <c r="C129" s="83"/>
      <c r="D129" s="83"/>
      <c r="E129" s="84"/>
      <c r="F129" s="87" t="s">
        <v>94</v>
      </c>
      <c r="G129" s="87" t="s">
        <v>289</v>
      </c>
      <c r="H129" s="87" t="s">
        <v>292</v>
      </c>
      <c r="I129" s="87" t="s">
        <v>293</v>
      </c>
      <c r="J129" s="83"/>
      <c r="K129" s="48"/>
      <c r="L129" s="60"/>
      <c r="M129" s="48"/>
      <c r="N129" s="60"/>
      <c r="O129" s="44"/>
    </row>
    <row r="130" spans="1:15" ht="15" customHeight="1" x14ac:dyDescent="0.25">
      <c r="A130" s="80"/>
      <c r="B130" s="83"/>
      <c r="C130" s="83"/>
      <c r="D130" s="83"/>
      <c r="E130" s="84"/>
      <c r="F130" s="87" t="s">
        <v>55</v>
      </c>
      <c r="G130" s="87" t="s">
        <v>289</v>
      </c>
      <c r="H130" s="87" t="s">
        <v>294</v>
      </c>
      <c r="I130" s="87" t="s">
        <v>295</v>
      </c>
      <c r="J130" s="83"/>
      <c r="K130" s="48"/>
      <c r="L130" s="60"/>
      <c r="M130" s="48"/>
      <c r="N130" s="60"/>
      <c r="O130" s="44"/>
    </row>
    <row r="131" spans="1:15" ht="15" customHeight="1" x14ac:dyDescent="0.25">
      <c r="A131" s="80"/>
      <c r="B131" s="83"/>
      <c r="C131" s="83"/>
      <c r="D131" s="83"/>
      <c r="E131" s="84"/>
      <c r="F131" s="87" t="s">
        <v>249</v>
      </c>
      <c r="G131" s="87" t="s">
        <v>289</v>
      </c>
      <c r="H131" s="87" t="s">
        <v>287</v>
      </c>
      <c r="I131" s="87" t="s">
        <v>296</v>
      </c>
      <c r="J131" s="83"/>
      <c r="K131" s="48"/>
      <c r="L131" s="60"/>
      <c r="M131" s="48"/>
      <c r="N131" s="60"/>
      <c r="O131" s="44"/>
    </row>
    <row r="132" spans="1:15" ht="15.75" customHeight="1" x14ac:dyDescent="0.25">
      <c r="A132" s="80"/>
      <c r="B132" s="83"/>
      <c r="C132" s="83"/>
      <c r="D132" s="83"/>
      <c r="E132" s="84"/>
      <c r="F132" s="87" t="s">
        <v>62</v>
      </c>
      <c r="G132" s="87" t="s">
        <v>289</v>
      </c>
      <c r="H132" s="87" t="s">
        <v>290</v>
      </c>
      <c r="I132" s="87" t="s">
        <v>297</v>
      </c>
      <c r="J132" s="83"/>
      <c r="K132" s="48"/>
      <c r="L132" s="60"/>
      <c r="M132" s="48"/>
      <c r="N132" s="60"/>
      <c r="O132" s="44"/>
    </row>
    <row r="133" spans="1:15" ht="15.75" customHeight="1" thickBot="1" x14ac:dyDescent="0.3">
      <c r="A133" s="80"/>
      <c r="B133" s="83"/>
      <c r="C133" s="83"/>
      <c r="D133" s="83"/>
      <c r="E133" s="84"/>
      <c r="F133" s="117"/>
      <c r="G133" s="117"/>
      <c r="H133" s="117"/>
      <c r="I133" s="117"/>
      <c r="J133" s="83"/>
      <c r="K133" s="12">
        <f>SUM(K127:K132)</f>
        <v>0</v>
      </c>
      <c r="L133" s="60"/>
      <c r="M133" s="12">
        <f>SUM(M127:M132)</f>
        <v>0</v>
      </c>
      <c r="N133" s="60"/>
      <c r="O133" s="51"/>
    </row>
    <row r="134" spans="1:15" x14ac:dyDescent="0.25">
      <c r="A134" s="70" t="s">
        <v>298</v>
      </c>
      <c r="B134" s="71" t="s">
        <v>299</v>
      </c>
      <c r="C134" s="71" t="s">
        <v>300</v>
      </c>
      <c r="D134" s="71" t="s">
        <v>301</v>
      </c>
      <c r="E134" s="71">
        <v>4</v>
      </c>
      <c r="F134" s="73" t="s">
        <v>92</v>
      </c>
      <c r="G134" s="73" t="s">
        <v>75</v>
      </c>
      <c r="H134" s="73" t="s">
        <v>302</v>
      </c>
      <c r="I134" s="73" t="s">
        <v>303</v>
      </c>
      <c r="J134" s="71" t="s">
        <v>108</v>
      </c>
      <c r="K134" s="47"/>
      <c r="L134" s="59" t="s">
        <v>109</v>
      </c>
      <c r="M134" s="47"/>
      <c r="N134" s="59"/>
      <c r="O134" s="43">
        <f>SUM(K145+M145)</f>
        <v>0</v>
      </c>
    </row>
    <row r="135" spans="1:15" ht="15" customHeight="1" x14ac:dyDescent="0.25">
      <c r="A135" s="80"/>
      <c r="B135" s="83"/>
      <c r="C135" s="83"/>
      <c r="D135" s="83"/>
      <c r="E135" s="83"/>
      <c r="F135" s="87" t="s">
        <v>45</v>
      </c>
      <c r="G135" s="87" t="s">
        <v>75</v>
      </c>
      <c r="H135" s="87" t="s">
        <v>304</v>
      </c>
      <c r="I135" s="87" t="s">
        <v>305</v>
      </c>
      <c r="J135" s="83"/>
      <c r="K135" s="48"/>
      <c r="L135" s="60"/>
      <c r="M135" s="48"/>
      <c r="N135" s="60"/>
      <c r="O135" s="44"/>
    </row>
    <row r="136" spans="1:15" ht="15" customHeight="1" x14ac:dyDescent="0.25">
      <c r="A136" s="80"/>
      <c r="B136" s="83"/>
      <c r="C136" s="83"/>
      <c r="D136" s="83"/>
      <c r="E136" s="83"/>
      <c r="F136" s="87" t="s">
        <v>94</v>
      </c>
      <c r="G136" s="87" t="s">
        <v>75</v>
      </c>
      <c r="H136" s="87" t="s">
        <v>302</v>
      </c>
      <c r="I136" s="87" t="s">
        <v>306</v>
      </c>
      <c r="J136" s="83"/>
      <c r="K136" s="48"/>
      <c r="L136" s="60"/>
      <c r="M136" s="48"/>
      <c r="N136" s="60"/>
      <c r="O136" s="44"/>
    </row>
    <row r="137" spans="1:15" ht="15" customHeight="1" x14ac:dyDescent="0.25">
      <c r="A137" s="80"/>
      <c r="B137" s="83"/>
      <c r="C137" s="83"/>
      <c r="D137" s="83"/>
      <c r="E137" s="83"/>
      <c r="F137" s="87" t="s">
        <v>55</v>
      </c>
      <c r="G137" s="87" t="s">
        <v>75</v>
      </c>
      <c r="H137" s="87" t="s">
        <v>304</v>
      </c>
      <c r="I137" s="87" t="s">
        <v>307</v>
      </c>
      <c r="J137" s="83"/>
      <c r="K137" s="48"/>
      <c r="L137" s="60"/>
      <c r="M137" s="48"/>
      <c r="N137" s="60"/>
      <c r="O137" s="44"/>
    </row>
    <row r="138" spans="1:15" ht="15" customHeight="1" x14ac:dyDescent="0.25">
      <c r="A138" s="80"/>
      <c r="B138" s="83"/>
      <c r="C138" s="83"/>
      <c r="D138" s="83"/>
      <c r="E138" s="83"/>
      <c r="F138" s="87" t="s">
        <v>249</v>
      </c>
      <c r="G138" s="87" t="s">
        <v>75</v>
      </c>
      <c r="H138" s="87" t="s">
        <v>308</v>
      </c>
      <c r="I138" s="87" t="s">
        <v>309</v>
      </c>
      <c r="J138" s="83"/>
      <c r="K138" s="48"/>
      <c r="L138" s="60"/>
      <c r="M138" s="48"/>
      <c r="N138" s="60"/>
      <c r="O138" s="44"/>
    </row>
    <row r="139" spans="1:15" ht="15" customHeight="1" x14ac:dyDescent="0.25">
      <c r="A139" s="80"/>
      <c r="B139" s="83"/>
      <c r="C139" s="83"/>
      <c r="D139" s="83"/>
      <c r="E139" s="83"/>
      <c r="F139" s="87" t="s">
        <v>62</v>
      </c>
      <c r="G139" s="87" t="s">
        <v>75</v>
      </c>
      <c r="H139" s="87" t="s">
        <v>310</v>
      </c>
      <c r="I139" s="87" t="s">
        <v>311</v>
      </c>
      <c r="J139" s="83"/>
      <c r="K139" s="48"/>
      <c r="L139" s="60"/>
      <c r="M139" s="48"/>
      <c r="N139" s="60"/>
      <c r="O139" s="44"/>
    </row>
    <row r="140" spans="1:15" ht="15" customHeight="1" x14ac:dyDescent="0.25">
      <c r="A140" s="80"/>
      <c r="B140" s="83"/>
      <c r="C140" s="83"/>
      <c r="D140" s="83"/>
      <c r="E140" s="83"/>
      <c r="F140" s="87" t="s">
        <v>97</v>
      </c>
      <c r="G140" s="87" t="s">
        <v>75</v>
      </c>
      <c r="H140" s="87" t="s">
        <v>302</v>
      </c>
      <c r="I140" s="87" t="s">
        <v>312</v>
      </c>
      <c r="J140" s="83"/>
      <c r="K140" s="48"/>
      <c r="L140" s="60"/>
      <c r="M140" s="48"/>
      <c r="N140" s="60"/>
      <c r="O140" s="44"/>
    </row>
    <row r="141" spans="1:15" ht="15" customHeight="1" x14ac:dyDescent="0.25">
      <c r="A141" s="80"/>
      <c r="B141" s="83"/>
      <c r="C141" s="83"/>
      <c r="D141" s="83"/>
      <c r="E141" s="83"/>
      <c r="F141" s="87" t="s">
        <v>68</v>
      </c>
      <c r="G141" s="87" t="s">
        <v>75</v>
      </c>
      <c r="H141" s="87" t="s">
        <v>304</v>
      </c>
      <c r="I141" s="87" t="s">
        <v>313</v>
      </c>
      <c r="J141" s="83"/>
      <c r="K141" s="48"/>
      <c r="L141" s="60"/>
      <c r="M141" s="48"/>
      <c r="N141" s="60"/>
      <c r="O141" s="44"/>
    </row>
    <row r="142" spans="1:15" ht="15" customHeight="1" x14ac:dyDescent="0.25">
      <c r="A142" s="80"/>
      <c r="B142" s="83"/>
      <c r="C142" s="83"/>
      <c r="D142" s="83"/>
      <c r="E142" s="83"/>
      <c r="F142" s="87" t="s">
        <v>71</v>
      </c>
      <c r="G142" s="87" t="s">
        <v>314</v>
      </c>
      <c r="H142" s="87" t="s">
        <v>315</v>
      </c>
      <c r="I142" s="118" t="s">
        <v>316</v>
      </c>
      <c r="J142" s="83"/>
      <c r="K142" s="48"/>
      <c r="L142" s="60"/>
      <c r="M142" s="48"/>
      <c r="N142" s="60"/>
      <c r="O142" s="44"/>
    </row>
    <row r="143" spans="1:15" ht="15" customHeight="1" x14ac:dyDescent="0.25">
      <c r="A143" s="80"/>
      <c r="B143" s="83"/>
      <c r="C143" s="83"/>
      <c r="D143" s="83"/>
      <c r="E143" s="83"/>
      <c r="F143" s="87" t="s">
        <v>317</v>
      </c>
      <c r="G143" s="87" t="s">
        <v>318</v>
      </c>
      <c r="H143" s="87" t="s">
        <v>319</v>
      </c>
      <c r="I143" s="87">
        <v>1106754489</v>
      </c>
      <c r="J143" s="83"/>
      <c r="K143" s="48"/>
      <c r="L143" s="60"/>
      <c r="M143" s="48"/>
      <c r="N143" s="60"/>
      <c r="O143" s="44"/>
    </row>
    <row r="144" spans="1:15" ht="15.75" customHeight="1" x14ac:dyDescent="0.25">
      <c r="A144" s="80"/>
      <c r="B144" s="83"/>
      <c r="C144" s="83"/>
      <c r="D144" s="83"/>
      <c r="E144" s="83"/>
      <c r="F144" s="87" t="s">
        <v>320</v>
      </c>
      <c r="G144" s="87" t="s">
        <v>318</v>
      </c>
      <c r="H144" s="87" t="s">
        <v>321</v>
      </c>
      <c r="I144" s="87">
        <v>1106754485</v>
      </c>
      <c r="J144" s="83"/>
      <c r="K144" s="48"/>
      <c r="L144" s="60"/>
      <c r="M144" s="48"/>
      <c r="N144" s="60"/>
      <c r="O144" s="44"/>
    </row>
    <row r="145" spans="1:15" ht="15.75" customHeight="1" thickBot="1" x14ac:dyDescent="0.3">
      <c r="A145" s="75"/>
      <c r="B145" s="76"/>
      <c r="C145" s="76"/>
      <c r="D145" s="76"/>
      <c r="E145" s="76"/>
      <c r="F145" s="78"/>
      <c r="G145" s="78"/>
      <c r="H145" s="78"/>
      <c r="I145" s="78"/>
      <c r="J145" s="76"/>
      <c r="K145" s="10">
        <f>SUM(K134:K144)</f>
        <v>0</v>
      </c>
      <c r="L145" s="60"/>
      <c r="M145" s="10">
        <f>SUM(M134:M144)</f>
        <v>0</v>
      </c>
      <c r="N145" s="61"/>
      <c r="O145" s="51"/>
    </row>
    <row r="146" spans="1:15" x14ac:dyDescent="0.25">
      <c r="A146" s="70" t="s">
        <v>322</v>
      </c>
      <c r="B146" s="71" t="s">
        <v>323</v>
      </c>
      <c r="C146" s="71" t="s">
        <v>324</v>
      </c>
      <c r="D146" s="71" t="s">
        <v>81</v>
      </c>
      <c r="E146" s="72">
        <v>44</v>
      </c>
      <c r="F146" s="73" t="s">
        <v>17</v>
      </c>
      <c r="G146" s="73" t="s">
        <v>325</v>
      </c>
      <c r="H146" s="73" t="s">
        <v>326</v>
      </c>
      <c r="I146" s="73" t="s">
        <v>327</v>
      </c>
      <c r="J146" s="71" t="s">
        <v>126</v>
      </c>
      <c r="K146" s="7"/>
      <c r="L146" s="100" t="s">
        <v>159</v>
      </c>
      <c r="M146" s="7"/>
      <c r="N146" s="59"/>
      <c r="O146" s="45">
        <f>SUM(K151+M151)</f>
        <v>0</v>
      </c>
    </row>
    <row r="147" spans="1:15" ht="15" customHeight="1" x14ac:dyDescent="0.25">
      <c r="A147" s="80"/>
      <c r="B147" s="83"/>
      <c r="C147" s="83"/>
      <c r="D147" s="83"/>
      <c r="E147" s="84"/>
      <c r="F147" s="87" t="s">
        <v>94</v>
      </c>
      <c r="G147" s="87" t="s">
        <v>325</v>
      </c>
      <c r="H147" s="87" t="s">
        <v>328</v>
      </c>
      <c r="I147" s="116" t="s">
        <v>329</v>
      </c>
      <c r="J147" s="83"/>
      <c r="K147" s="48"/>
      <c r="L147" s="100"/>
      <c r="M147" s="48"/>
      <c r="N147" s="60"/>
      <c r="O147" s="49"/>
    </row>
    <row r="148" spans="1:15" ht="15" customHeight="1" x14ac:dyDescent="0.25">
      <c r="A148" s="80"/>
      <c r="B148" s="83"/>
      <c r="C148" s="83"/>
      <c r="D148" s="83"/>
      <c r="E148" s="84"/>
      <c r="F148" s="87" t="s">
        <v>55</v>
      </c>
      <c r="G148" s="87" t="s">
        <v>325</v>
      </c>
      <c r="H148" s="87" t="s">
        <v>330</v>
      </c>
      <c r="I148" s="87" t="s">
        <v>331</v>
      </c>
      <c r="J148" s="83"/>
      <c r="K148" s="48"/>
      <c r="L148" s="100"/>
      <c r="M148" s="48"/>
      <c r="N148" s="60"/>
      <c r="O148" s="49"/>
    </row>
    <row r="149" spans="1:15" ht="15" customHeight="1" x14ac:dyDescent="0.25">
      <c r="A149" s="80"/>
      <c r="B149" s="83"/>
      <c r="C149" s="83"/>
      <c r="D149" s="83"/>
      <c r="E149" s="84"/>
      <c r="F149" s="87" t="s">
        <v>249</v>
      </c>
      <c r="G149" s="87" t="s">
        <v>325</v>
      </c>
      <c r="H149" s="87" t="s">
        <v>332</v>
      </c>
      <c r="I149" s="87" t="s">
        <v>333</v>
      </c>
      <c r="J149" s="83"/>
      <c r="K149" s="48"/>
      <c r="L149" s="100"/>
      <c r="M149" s="48"/>
      <c r="N149" s="60"/>
      <c r="O149" s="49"/>
    </row>
    <row r="150" spans="1:15" ht="15" customHeight="1" x14ac:dyDescent="0.25">
      <c r="A150" s="80"/>
      <c r="B150" s="83"/>
      <c r="C150" s="83"/>
      <c r="D150" s="83"/>
      <c r="E150" s="84"/>
      <c r="F150" s="87" t="s">
        <v>62</v>
      </c>
      <c r="G150" s="87" t="s">
        <v>325</v>
      </c>
      <c r="H150" s="87" t="s">
        <v>334</v>
      </c>
      <c r="I150" s="87" t="s">
        <v>335</v>
      </c>
      <c r="J150" s="83"/>
      <c r="K150" s="48"/>
      <c r="L150" s="100"/>
      <c r="M150" s="48"/>
      <c r="N150" s="60"/>
      <c r="O150" s="50"/>
    </row>
    <row r="151" spans="1:15" ht="15" customHeight="1" thickBot="1" x14ac:dyDescent="0.3">
      <c r="A151" s="80"/>
      <c r="B151" s="83"/>
      <c r="C151" s="83"/>
      <c r="D151" s="83"/>
      <c r="E151" s="84"/>
      <c r="F151" s="88"/>
      <c r="G151" s="88"/>
      <c r="H151" s="88"/>
      <c r="I151" s="88"/>
      <c r="J151" s="83"/>
      <c r="K151" s="10">
        <f>SUM(K146:K150)</f>
        <v>0</v>
      </c>
      <c r="L151" s="104"/>
      <c r="M151" s="10">
        <f>SUM(M146:M150)</f>
        <v>0</v>
      </c>
      <c r="N151" s="60"/>
      <c r="O151" s="11"/>
    </row>
    <row r="152" spans="1:15" x14ac:dyDescent="0.25">
      <c r="A152" s="70" t="s">
        <v>336</v>
      </c>
      <c r="B152" s="71" t="s">
        <v>337</v>
      </c>
      <c r="C152" s="71" t="s">
        <v>338</v>
      </c>
      <c r="D152" s="71" t="s">
        <v>26</v>
      </c>
      <c r="E152" s="72">
        <v>8</v>
      </c>
      <c r="F152" s="73" t="s">
        <v>339</v>
      </c>
      <c r="G152" s="73" t="s">
        <v>219</v>
      </c>
      <c r="H152" s="73" t="s">
        <v>340</v>
      </c>
      <c r="I152" s="73" t="s">
        <v>341</v>
      </c>
      <c r="J152" s="71" t="s">
        <v>30</v>
      </c>
      <c r="K152" s="47"/>
      <c r="L152" s="59" t="s">
        <v>31</v>
      </c>
      <c r="M152" s="47"/>
      <c r="N152" s="59"/>
      <c r="O152" s="43">
        <f>SUM(K167+M167)</f>
        <v>0</v>
      </c>
    </row>
    <row r="153" spans="1:15" ht="15" customHeight="1" x14ac:dyDescent="0.25">
      <c r="A153" s="80"/>
      <c r="B153" s="83"/>
      <c r="C153" s="83"/>
      <c r="D153" s="83"/>
      <c r="E153" s="84"/>
      <c r="F153" s="87" t="s">
        <v>45</v>
      </c>
      <c r="G153" s="87" t="s">
        <v>342</v>
      </c>
      <c r="H153" s="87" t="s">
        <v>343</v>
      </c>
      <c r="I153" s="87" t="s">
        <v>344</v>
      </c>
      <c r="J153" s="83"/>
      <c r="K153" s="48"/>
      <c r="L153" s="60"/>
      <c r="M153" s="48"/>
      <c r="N153" s="60"/>
      <c r="O153" s="44"/>
    </row>
    <row r="154" spans="1:15" ht="15.75" customHeight="1" x14ac:dyDescent="0.25">
      <c r="A154" s="80"/>
      <c r="B154" s="83"/>
      <c r="C154" s="83"/>
      <c r="D154" s="83"/>
      <c r="E154" s="84"/>
      <c r="F154" s="87" t="s">
        <v>345</v>
      </c>
      <c r="G154" s="87" t="s">
        <v>342</v>
      </c>
      <c r="H154" s="87" t="s">
        <v>346</v>
      </c>
      <c r="I154" s="87" t="s">
        <v>347</v>
      </c>
      <c r="J154" s="83"/>
      <c r="K154" s="7"/>
      <c r="L154" s="60"/>
      <c r="M154" s="7"/>
      <c r="N154" s="60"/>
      <c r="O154" s="44"/>
    </row>
    <row r="155" spans="1:15" ht="15.75" customHeight="1" x14ac:dyDescent="0.25">
      <c r="A155" s="80"/>
      <c r="B155" s="83" t="s">
        <v>1148</v>
      </c>
      <c r="C155" s="83"/>
      <c r="D155" s="83"/>
      <c r="E155" s="84">
        <v>2</v>
      </c>
      <c r="F155" s="26" t="s">
        <v>1146</v>
      </c>
      <c r="G155" s="26" t="s">
        <v>1117</v>
      </c>
      <c r="H155" s="26" t="s">
        <v>1118</v>
      </c>
      <c r="I155" s="26"/>
      <c r="J155" s="119"/>
      <c r="K155" s="8"/>
      <c r="L155" s="60"/>
      <c r="M155" s="8"/>
      <c r="N155" s="60"/>
      <c r="O155" s="44"/>
    </row>
    <row r="156" spans="1:15" ht="15.75" customHeight="1" x14ac:dyDescent="0.25">
      <c r="A156" s="80"/>
      <c r="B156" s="83"/>
      <c r="C156" s="83"/>
      <c r="D156" s="83"/>
      <c r="E156" s="84"/>
      <c r="F156" s="26" t="s">
        <v>1147</v>
      </c>
      <c r="G156" s="26" t="s">
        <v>1117</v>
      </c>
      <c r="H156" s="26" t="s">
        <v>1119</v>
      </c>
      <c r="I156" s="26"/>
      <c r="J156" s="119"/>
      <c r="K156" s="8"/>
      <c r="L156" s="60"/>
      <c r="M156" s="8"/>
      <c r="N156" s="60"/>
      <c r="O156" s="44"/>
    </row>
    <row r="157" spans="1:15" ht="15.75" customHeight="1" x14ac:dyDescent="0.25">
      <c r="A157" s="80"/>
      <c r="B157" s="83"/>
      <c r="C157" s="83"/>
      <c r="D157" s="83"/>
      <c r="E157" s="84"/>
      <c r="F157" s="26" t="s">
        <v>1120</v>
      </c>
      <c r="G157" s="26" t="s">
        <v>1121</v>
      </c>
      <c r="H157" s="26" t="s">
        <v>1122</v>
      </c>
      <c r="I157" s="26">
        <v>2107618158</v>
      </c>
      <c r="J157" s="119"/>
      <c r="K157" s="8"/>
      <c r="L157" s="60"/>
      <c r="M157" s="8"/>
      <c r="N157" s="60"/>
      <c r="O157" s="44"/>
    </row>
    <row r="158" spans="1:15" ht="15.75" customHeight="1" x14ac:dyDescent="0.25">
      <c r="A158" s="80"/>
      <c r="B158" s="83"/>
      <c r="C158" s="83"/>
      <c r="D158" s="83"/>
      <c r="E158" s="84"/>
      <c r="F158" s="26" t="s">
        <v>1123</v>
      </c>
      <c r="G158" s="26" t="s">
        <v>1124</v>
      </c>
      <c r="H158" s="26" t="s">
        <v>1125</v>
      </c>
      <c r="I158" s="26">
        <v>2107692561</v>
      </c>
      <c r="J158" s="119"/>
      <c r="K158" s="8"/>
      <c r="L158" s="60"/>
      <c r="M158" s="8"/>
      <c r="N158" s="60"/>
      <c r="O158" s="44"/>
    </row>
    <row r="159" spans="1:15" ht="15.75" customHeight="1" x14ac:dyDescent="0.25">
      <c r="A159" s="80"/>
      <c r="B159" s="83" t="s">
        <v>1149</v>
      </c>
      <c r="C159" s="83"/>
      <c r="D159" s="83"/>
      <c r="E159" s="84">
        <v>1</v>
      </c>
      <c r="F159" s="26" t="s">
        <v>1144</v>
      </c>
      <c r="G159" s="26" t="s">
        <v>1126</v>
      </c>
      <c r="H159" s="26" t="s">
        <v>1127</v>
      </c>
      <c r="I159" s="26">
        <v>2001306953</v>
      </c>
      <c r="J159" s="119"/>
      <c r="K159" s="8"/>
      <c r="L159" s="60"/>
      <c r="M159" s="8"/>
      <c r="N159" s="60"/>
      <c r="O159" s="44"/>
    </row>
    <row r="160" spans="1:15" ht="15.75" customHeight="1" x14ac:dyDescent="0.25">
      <c r="A160" s="80"/>
      <c r="B160" s="83"/>
      <c r="C160" s="83"/>
      <c r="D160" s="83"/>
      <c r="E160" s="84"/>
      <c r="F160" s="26" t="s">
        <v>1145</v>
      </c>
      <c r="G160" s="26" t="s">
        <v>1126</v>
      </c>
      <c r="H160" s="26" t="s">
        <v>1127</v>
      </c>
      <c r="I160" s="26">
        <v>2001306951</v>
      </c>
      <c r="J160" s="119"/>
      <c r="K160" s="8"/>
      <c r="L160" s="60"/>
      <c r="M160" s="8"/>
      <c r="N160" s="60"/>
      <c r="O160" s="44"/>
    </row>
    <row r="161" spans="1:15" ht="15.75" customHeight="1" x14ac:dyDescent="0.25">
      <c r="A161" s="80"/>
      <c r="B161" s="83" t="s">
        <v>1150</v>
      </c>
      <c r="C161" s="83"/>
      <c r="D161" s="83"/>
      <c r="E161" s="84">
        <v>5</v>
      </c>
      <c r="F161" s="26" t="s">
        <v>1128</v>
      </c>
      <c r="G161" s="26" t="s">
        <v>219</v>
      </c>
      <c r="H161" s="26" t="s">
        <v>1129</v>
      </c>
      <c r="I161" s="26" t="s">
        <v>1130</v>
      </c>
      <c r="J161" s="119"/>
      <c r="K161" s="8"/>
      <c r="L161" s="60"/>
      <c r="M161" s="8"/>
      <c r="N161" s="60"/>
      <c r="O161" s="44"/>
    </row>
    <row r="162" spans="1:15" ht="15.75" customHeight="1" x14ac:dyDescent="0.25">
      <c r="A162" s="80"/>
      <c r="B162" s="83"/>
      <c r="C162" s="83"/>
      <c r="D162" s="83"/>
      <c r="E162" s="84"/>
      <c r="F162" s="26" t="s">
        <v>1131</v>
      </c>
      <c r="G162" s="26" t="s">
        <v>219</v>
      </c>
      <c r="H162" s="26" t="s">
        <v>1132</v>
      </c>
      <c r="I162" s="26" t="s">
        <v>1133</v>
      </c>
      <c r="J162" s="119"/>
      <c r="K162" s="8"/>
      <c r="L162" s="60"/>
      <c r="M162" s="8"/>
      <c r="N162" s="60"/>
      <c r="O162" s="44"/>
    </row>
    <row r="163" spans="1:15" ht="15.75" customHeight="1" x14ac:dyDescent="0.25">
      <c r="A163" s="80"/>
      <c r="B163" s="83"/>
      <c r="C163" s="83"/>
      <c r="D163" s="83"/>
      <c r="E163" s="84"/>
      <c r="F163" s="26" t="s">
        <v>1140</v>
      </c>
      <c r="G163" s="26" t="s">
        <v>996</v>
      </c>
      <c r="H163" s="26" t="s">
        <v>1015</v>
      </c>
      <c r="I163" s="26" t="s">
        <v>1134</v>
      </c>
      <c r="J163" s="119"/>
      <c r="K163" s="8"/>
      <c r="L163" s="60"/>
      <c r="M163" s="8"/>
      <c r="N163" s="60"/>
      <c r="O163" s="44"/>
    </row>
    <row r="164" spans="1:15" ht="15.75" customHeight="1" x14ac:dyDescent="0.25">
      <c r="A164" s="80"/>
      <c r="B164" s="83"/>
      <c r="C164" s="83"/>
      <c r="D164" s="83"/>
      <c r="E164" s="84"/>
      <c r="F164" s="26" t="s">
        <v>1141</v>
      </c>
      <c r="G164" s="26" t="s">
        <v>996</v>
      </c>
      <c r="H164" s="26" t="s">
        <v>1017</v>
      </c>
      <c r="I164" s="26"/>
      <c r="J164" s="119"/>
      <c r="K164" s="8"/>
      <c r="L164" s="60"/>
      <c r="M164" s="8"/>
      <c r="N164" s="60"/>
      <c r="O164" s="44"/>
    </row>
    <row r="165" spans="1:15" ht="15.75" customHeight="1" x14ac:dyDescent="0.25">
      <c r="A165" s="80"/>
      <c r="B165" s="83" t="s">
        <v>1151</v>
      </c>
      <c r="C165" s="83"/>
      <c r="D165" s="83"/>
      <c r="E165" s="84">
        <v>1</v>
      </c>
      <c r="F165" s="26" t="s">
        <v>1142</v>
      </c>
      <c r="G165" s="26" t="s">
        <v>1135</v>
      </c>
      <c r="H165" s="26" t="s">
        <v>1136</v>
      </c>
      <c r="I165" s="26" t="s">
        <v>1137</v>
      </c>
      <c r="J165" s="119"/>
      <c r="K165" s="8"/>
      <c r="L165" s="60"/>
      <c r="M165" s="8"/>
      <c r="N165" s="60"/>
      <c r="O165" s="44"/>
    </row>
    <row r="166" spans="1:15" ht="15.75" customHeight="1" x14ac:dyDescent="0.25">
      <c r="A166" s="80"/>
      <c r="B166" s="83"/>
      <c r="C166" s="83"/>
      <c r="D166" s="83"/>
      <c r="E166" s="84"/>
      <c r="F166" s="26" t="s">
        <v>1143</v>
      </c>
      <c r="G166" s="26" t="s">
        <v>1135</v>
      </c>
      <c r="H166" s="26" t="s">
        <v>1138</v>
      </c>
      <c r="I166" s="26" t="s">
        <v>1139</v>
      </c>
      <c r="J166" s="119"/>
      <c r="K166" s="8"/>
      <c r="L166" s="60"/>
      <c r="M166" s="8"/>
      <c r="N166" s="60"/>
      <c r="O166" s="44"/>
    </row>
    <row r="167" spans="1:15" ht="15.75" customHeight="1" thickBot="1" x14ac:dyDescent="0.3">
      <c r="A167" s="75"/>
      <c r="B167" s="76"/>
      <c r="C167" s="76"/>
      <c r="D167" s="76"/>
      <c r="E167" s="77"/>
      <c r="F167" s="120"/>
      <c r="G167" s="120"/>
      <c r="H167" s="120"/>
      <c r="I167" s="120"/>
      <c r="J167" s="76"/>
      <c r="K167" s="5">
        <f>SUM(K152:K154)</f>
        <v>0</v>
      </c>
      <c r="L167" s="61"/>
      <c r="M167" s="5">
        <f>SUM(M152:M154)</f>
        <v>0</v>
      </c>
      <c r="N167" s="61"/>
      <c r="O167" s="51"/>
    </row>
    <row r="168" spans="1:15" x14ac:dyDescent="0.25">
      <c r="A168" s="70" t="s">
        <v>348</v>
      </c>
      <c r="B168" s="71" t="s">
        <v>349</v>
      </c>
      <c r="C168" s="71" t="s">
        <v>350</v>
      </c>
      <c r="D168" s="71" t="s">
        <v>26</v>
      </c>
      <c r="E168" s="72">
        <v>1</v>
      </c>
      <c r="F168" s="73" t="s">
        <v>17</v>
      </c>
      <c r="G168" s="73" t="s">
        <v>145</v>
      </c>
      <c r="H168" s="73" t="s">
        <v>351</v>
      </c>
      <c r="I168" s="73" t="s">
        <v>352</v>
      </c>
      <c r="J168" s="71" t="s">
        <v>233</v>
      </c>
      <c r="K168" s="4"/>
      <c r="L168" s="59" t="s">
        <v>234</v>
      </c>
      <c r="M168" s="4"/>
      <c r="N168" s="59"/>
      <c r="O168" s="43">
        <f>SUM(K169+M169)</f>
        <v>0</v>
      </c>
    </row>
    <row r="169" spans="1:15" ht="15.75" customHeight="1" thickBot="1" x14ac:dyDescent="0.3">
      <c r="A169" s="75"/>
      <c r="B169" s="76"/>
      <c r="C169" s="76"/>
      <c r="D169" s="76"/>
      <c r="E169" s="77"/>
      <c r="F169" s="88"/>
      <c r="G169" s="88"/>
      <c r="H169" s="88"/>
      <c r="I169" s="88"/>
      <c r="J169" s="76"/>
      <c r="K169" s="10">
        <f>SUM(K168)</f>
        <v>0</v>
      </c>
      <c r="L169" s="61"/>
      <c r="M169" s="10">
        <f>SUM(M168)</f>
        <v>0</v>
      </c>
      <c r="N169" s="61"/>
      <c r="O169" s="51"/>
    </row>
    <row r="170" spans="1:15" x14ac:dyDescent="0.25">
      <c r="A170" s="70" t="s">
        <v>353</v>
      </c>
      <c r="B170" s="71" t="s">
        <v>354</v>
      </c>
      <c r="C170" s="71" t="s">
        <v>355</v>
      </c>
      <c r="D170" s="71" t="s">
        <v>16</v>
      </c>
      <c r="E170" s="72">
        <v>7</v>
      </c>
      <c r="F170" s="73" t="s">
        <v>17</v>
      </c>
      <c r="G170" s="73" t="s">
        <v>18</v>
      </c>
      <c r="H170" s="73" t="s">
        <v>356</v>
      </c>
      <c r="I170" s="73" t="s">
        <v>357</v>
      </c>
      <c r="J170" s="71" t="s">
        <v>21</v>
      </c>
      <c r="K170" s="4"/>
      <c r="L170" s="59" t="s">
        <v>22</v>
      </c>
      <c r="M170" s="4"/>
      <c r="N170" s="59"/>
      <c r="O170" s="43">
        <f>SUM(K175+M175)</f>
        <v>0</v>
      </c>
    </row>
    <row r="171" spans="1:15" ht="15" customHeight="1" x14ac:dyDescent="0.25">
      <c r="A171" s="80"/>
      <c r="B171" s="83"/>
      <c r="C171" s="83"/>
      <c r="D171" s="83"/>
      <c r="E171" s="84"/>
      <c r="F171" s="87" t="s">
        <v>32</v>
      </c>
      <c r="G171" s="87" t="s">
        <v>145</v>
      </c>
      <c r="H171" s="87" t="s">
        <v>358</v>
      </c>
      <c r="I171" s="87" t="s">
        <v>359</v>
      </c>
      <c r="J171" s="83"/>
      <c r="K171" s="7"/>
      <c r="L171" s="60"/>
      <c r="M171" s="7"/>
      <c r="N171" s="60"/>
      <c r="O171" s="44"/>
    </row>
    <row r="172" spans="1:15" ht="15" customHeight="1" x14ac:dyDescent="0.25">
      <c r="A172" s="80"/>
      <c r="B172" s="83"/>
      <c r="C172" s="83"/>
      <c r="D172" s="83"/>
      <c r="E172" s="84"/>
      <c r="F172" s="87" t="s">
        <v>96</v>
      </c>
      <c r="G172" s="87" t="s">
        <v>145</v>
      </c>
      <c r="H172" s="87" t="s">
        <v>360</v>
      </c>
      <c r="I172" s="87" t="s">
        <v>361</v>
      </c>
      <c r="J172" s="83"/>
      <c r="K172" s="7"/>
      <c r="L172" s="60"/>
      <c r="M172" s="7"/>
      <c r="N172" s="60"/>
      <c r="O172" s="44"/>
    </row>
    <row r="173" spans="1:15" ht="15" customHeight="1" x14ac:dyDescent="0.25">
      <c r="A173" s="80"/>
      <c r="B173" s="83"/>
      <c r="C173" s="83"/>
      <c r="D173" s="83"/>
      <c r="E173" s="84"/>
      <c r="F173" s="87" t="s">
        <v>153</v>
      </c>
      <c r="G173" s="87" t="s">
        <v>145</v>
      </c>
      <c r="H173" s="87" t="s">
        <v>362</v>
      </c>
      <c r="I173" s="87" t="s">
        <v>363</v>
      </c>
      <c r="J173" s="83"/>
      <c r="K173" s="7"/>
      <c r="L173" s="60"/>
      <c r="M173" s="7"/>
      <c r="N173" s="60"/>
      <c r="O173" s="44"/>
    </row>
    <row r="174" spans="1:15" ht="15.75" customHeight="1" x14ac:dyDescent="0.25">
      <c r="A174" s="80"/>
      <c r="B174" s="83"/>
      <c r="C174" s="83"/>
      <c r="D174" s="83"/>
      <c r="E174" s="84"/>
      <c r="F174" s="87" t="s">
        <v>364</v>
      </c>
      <c r="G174" s="87" t="s">
        <v>18</v>
      </c>
      <c r="H174" s="87" t="s">
        <v>356</v>
      </c>
      <c r="I174" s="87" t="s">
        <v>365</v>
      </c>
      <c r="J174" s="83"/>
      <c r="K174" s="7"/>
      <c r="L174" s="60"/>
      <c r="M174" s="7"/>
      <c r="N174" s="60"/>
      <c r="O174" s="44"/>
    </row>
    <row r="175" spans="1:15" ht="15.75" customHeight="1" thickBot="1" x14ac:dyDescent="0.3">
      <c r="A175" s="75"/>
      <c r="B175" s="76"/>
      <c r="C175" s="76"/>
      <c r="D175" s="76"/>
      <c r="E175" s="77"/>
      <c r="F175" s="88"/>
      <c r="G175" s="88"/>
      <c r="H175" s="88"/>
      <c r="I175" s="88"/>
      <c r="J175" s="76"/>
      <c r="K175" s="10">
        <f>SUM(K170:K174)</f>
        <v>0</v>
      </c>
      <c r="L175" s="61"/>
      <c r="M175" s="10">
        <f>SUM(M170:M174)</f>
        <v>0</v>
      </c>
      <c r="N175" s="61"/>
      <c r="O175" s="51"/>
    </row>
    <row r="176" spans="1:15" x14ac:dyDescent="0.25">
      <c r="A176" s="70" t="s">
        <v>366</v>
      </c>
      <c r="B176" s="71" t="s">
        <v>367</v>
      </c>
      <c r="C176" s="71" t="s">
        <v>368</v>
      </c>
      <c r="D176" s="71" t="s">
        <v>369</v>
      </c>
      <c r="E176" s="71">
        <v>1</v>
      </c>
      <c r="F176" s="105" t="s">
        <v>92</v>
      </c>
      <c r="G176" s="105" t="s">
        <v>370</v>
      </c>
      <c r="H176" s="105" t="s">
        <v>371</v>
      </c>
      <c r="I176" s="105" t="s">
        <v>372</v>
      </c>
      <c r="J176" s="106" t="s">
        <v>148</v>
      </c>
      <c r="K176" s="4"/>
      <c r="L176" s="59" t="s">
        <v>149</v>
      </c>
      <c r="M176" s="4"/>
      <c r="N176" s="59"/>
      <c r="O176" s="43">
        <f>SUM(K178+M178)</f>
        <v>0</v>
      </c>
    </row>
    <row r="177" spans="1:15" ht="15.75" customHeight="1" x14ac:dyDescent="0.25">
      <c r="A177" s="80"/>
      <c r="B177" s="83"/>
      <c r="C177" s="83"/>
      <c r="D177" s="83"/>
      <c r="E177" s="83"/>
      <c r="F177" s="107" t="s">
        <v>373</v>
      </c>
      <c r="G177" s="107" t="s">
        <v>370</v>
      </c>
      <c r="H177" s="107" t="s">
        <v>374</v>
      </c>
      <c r="I177" s="107" t="s">
        <v>375</v>
      </c>
      <c r="J177" s="108"/>
      <c r="K177" s="7"/>
      <c r="L177" s="60"/>
      <c r="M177" s="7"/>
      <c r="N177" s="60"/>
      <c r="O177" s="44"/>
    </row>
    <row r="178" spans="1:15" ht="15.75" customHeight="1" thickBot="1" x14ac:dyDescent="0.3">
      <c r="A178" s="75"/>
      <c r="B178" s="76"/>
      <c r="C178" s="76"/>
      <c r="D178" s="76"/>
      <c r="E178" s="76"/>
      <c r="F178" s="109"/>
      <c r="G178" s="109"/>
      <c r="H178" s="109"/>
      <c r="I178" s="109"/>
      <c r="J178" s="121"/>
      <c r="K178" s="10">
        <f>SUM(K176:K177)</f>
        <v>0</v>
      </c>
      <c r="L178" s="61"/>
      <c r="M178" s="10">
        <f>SUM(M176:M177)</f>
        <v>0</v>
      </c>
      <c r="N178" s="61"/>
      <c r="O178" s="51"/>
    </row>
    <row r="179" spans="1:15" ht="15" customHeight="1" x14ac:dyDescent="0.25">
      <c r="A179" s="70" t="s">
        <v>376</v>
      </c>
      <c r="B179" s="71" t="s">
        <v>377</v>
      </c>
      <c r="C179" s="71" t="s">
        <v>378</v>
      </c>
      <c r="D179" s="71" t="s">
        <v>279</v>
      </c>
      <c r="E179" s="72">
        <v>52</v>
      </c>
      <c r="F179" s="73" t="s">
        <v>262</v>
      </c>
      <c r="G179" s="73" t="s">
        <v>219</v>
      </c>
      <c r="H179" s="73" t="s">
        <v>379</v>
      </c>
      <c r="I179" s="73" t="s">
        <v>380</v>
      </c>
      <c r="J179" s="71" t="s">
        <v>117</v>
      </c>
      <c r="K179" s="4"/>
      <c r="L179" s="59" t="s">
        <v>118</v>
      </c>
      <c r="M179" s="4"/>
      <c r="N179" s="59"/>
      <c r="O179" s="43">
        <f>SUM(K181+M181)</f>
        <v>0</v>
      </c>
    </row>
    <row r="180" spans="1:15" ht="15" customHeight="1" x14ac:dyDescent="0.25">
      <c r="A180" s="80"/>
      <c r="B180" s="83"/>
      <c r="C180" s="83"/>
      <c r="D180" s="83"/>
      <c r="E180" s="84"/>
      <c r="F180" s="87" t="s">
        <v>381</v>
      </c>
      <c r="G180" s="87" t="s">
        <v>342</v>
      </c>
      <c r="H180" s="87" t="s">
        <v>382</v>
      </c>
      <c r="I180" s="87" t="s">
        <v>383</v>
      </c>
      <c r="J180" s="83"/>
      <c r="K180" s="7"/>
      <c r="L180" s="60"/>
      <c r="M180" s="7"/>
      <c r="N180" s="60"/>
      <c r="O180" s="44"/>
    </row>
    <row r="181" spans="1:15" ht="15" customHeight="1" thickBot="1" x14ac:dyDescent="0.3">
      <c r="A181" s="75"/>
      <c r="B181" s="76"/>
      <c r="C181" s="76"/>
      <c r="D181" s="76"/>
      <c r="E181" s="77"/>
      <c r="F181" s="88"/>
      <c r="G181" s="88"/>
      <c r="H181" s="88"/>
      <c r="I181" s="88"/>
      <c r="J181" s="76"/>
      <c r="K181" s="10">
        <f>SUM(K179:K180)</f>
        <v>0</v>
      </c>
      <c r="L181" s="61"/>
      <c r="M181" s="10">
        <f>SUM(M179:M180)</f>
        <v>0</v>
      </c>
      <c r="N181" s="61"/>
      <c r="O181" s="51"/>
    </row>
    <row r="182" spans="1:15" x14ac:dyDescent="0.25">
      <c r="A182" s="70" t="s">
        <v>384</v>
      </c>
      <c r="B182" s="71" t="s">
        <v>385</v>
      </c>
      <c r="C182" s="71" t="s">
        <v>386</v>
      </c>
      <c r="D182" s="71" t="s">
        <v>180</v>
      </c>
      <c r="E182" s="72">
        <v>4</v>
      </c>
      <c r="F182" s="73" t="s">
        <v>92</v>
      </c>
      <c r="G182" s="73" t="s">
        <v>18</v>
      </c>
      <c r="H182" s="73" t="s">
        <v>387</v>
      </c>
      <c r="I182" s="73" t="s">
        <v>388</v>
      </c>
      <c r="J182" s="71" t="s">
        <v>389</v>
      </c>
      <c r="K182" s="47"/>
      <c r="L182" s="59" t="s">
        <v>118</v>
      </c>
      <c r="M182" s="47"/>
      <c r="N182" s="59"/>
      <c r="O182" s="43">
        <f>SUM(K190+M190)</f>
        <v>0</v>
      </c>
    </row>
    <row r="183" spans="1:15" ht="15" customHeight="1" x14ac:dyDescent="0.25">
      <c r="A183" s="80"/>
      <c r="B183" s="83"/>
      <c r="C183" s="83"/>
      <c r="D183" s="83"/>
      <c r="E183" s="84"/>
      <c r="F183" s="87" t="s">
        <v>45</v>
      </c>
      <c r="G183" s="87" t="s">
        <v>18</v>
      </c>
      <c r="H183" s="87" t="s">
        <v>164</v>
      </c>
      <c r="I183" s="87" t="s">
        <v>390</v>
      </c>
      <c r="J183" s="83"/>
      <c r="K183" s="48"/>
      <c r="L183" s="60"/>
      <c r="M183" s="48"/>
      <c r="N183" s="60"/>
      <c r="O183" s="44"/>
    </row>
    <row r="184" spans="1:15" ht="15" customHeight="1" x14ac:dyDescent="0.25">
      <c r="A184" s="80"/>
      <c r="B184" s="83"/>
      <c r="C184" s="83"/>
      <c r="D184" s="83"/>
      <c r="E184" s="84"/>
      <c r="F184" s="87" t="s">
        <v>94</v>
      </c>
      <c r="G184" s="87" t="s">
        <v>18</v>
      </c>
      <c r="H184" s="87" t="s">
        <v>387</v>
      </c>
      <c r="I184" s="87" t="s">
        <v>391</v>
      </c>
      <c r="J184" s="83"/>
      <c r="K184" s="48"/>
      <c r="L184" s="60"/>
      <c r="M184" s="48"/>
      <c r="N184" s="60"/>
      <c r="O184" s="44"/>
    </row>
    <row r="185" spans="1:15" ht="15" customHeight="1" x14ac:dyDescent="0.25">
      <c r="A185" s="80"/>
      <c r="B185" s="83"/>
      <c r="C185" s="83"/>
      <c r="D185" s="83"/>
      <c r="E185" s="84"/>
      <c r="F185" s="87" t="s">
        <v>55</v>
      </c>
      <c r="G185" s="87" t="s">
        <v>18</v>
      </c>
      <c r="H185" s="87" t="s">
        <v>164</v>
      </c>
      <c r="I185" s="87" t="s">
        <v>392</v>
      </c>
      <c r="J185" s="83"/>
      <c r="K185" s="48"/>
      <c r="L185" s="60"/>
      <c r="M185" s="48"/>
      <c r="N185" s="60"/>
      <c r="O185" s="44"/>
    </row>
    <row r="186" spans="1:15" ht="15" customHeight="1" x14ac:dyDescent="0.25">
      <c r="A186" s="80"/>
      <c r="B186" s="83"/>
      <c r="C186" s="83"/>
      <c r="D186" s="83"/>
      <c r="E186" s="84"/>
      <c r="F186" s="87" t="s">
        <v>249</v>
      </c>
      <c r="G186" s="87" t="s">
        <v>18</v>
      </c>
      <c r="H186" s="87" t="s">
        <v>387</v>
      </c>
      <c r="I186" s="87" t="s">
        <v>393</v>
      </c>
      <c r="J186" s="83"/>
      <c r="K186" s="48"/>
      <c r="L186" s="60"/>
      <c r="M186" s="48"/>
      <c r="N186" s="60"/>
      <c r="O186" s="44"/>
    </row>
    <row r="187" spans="1:15" ht="15" customHeight="1" x14ac:dyDescent="0.25">
      <c r="A187" s="80"/>
      <c r="B187" s="83"/>
      <c r="C187" s="83"/>
      <c r="D187" s="83"/>
      <c r="E187" s="84"/>
      <c r="F187" s="87" t="s">
        <v>62</v>
      </c>
      <c r="G187" s="87" t="s">
        <v>18</v>
      </c>
      <c r="H187" s="87" t="s">
        <v>394</v>
      </c>
      <c r="I187" s="87" t="s">
        <v>395</v>
      </c>
      <c r="J187" s="83"/>
      <c r="K187" s="48"/>
      <c r="L187" s="60"/>
      <c r="M187" s="48"/>
      <c r="N187" s="60"/>
      <c r="O187" s="44"/>
    </row>
    <row r="188" spans="1:15" ht="15" customHeight="1" x14ac:dyDescent="0.25">
      <c r="A188" s="80"/>
      <c r="B188" s="83"/>
      <c r="C188" s="83"/>
      <c r="D188" s="83"/>
      <c r="E188" s="84"/>
      <c r="F188" s="87" t="s">
        <v>97</v>
      </c>
      <c r="G188" s="87" t="s">
        <v>18</v>
      </c>
      <c r="H188" s="87" t="s">
        <v>396</v>
      </c>
      <c r="I188" s="87" t="s">
        <v>95</v>
      </c>
      <c r="J188" s="83"/>
      <c r="K188" s="48"/>
      <c r="L188" s="60"/>
      <c r="M188" s="48"/>
      <c r="N188" s="60"/>
      <c r="O188" s="44"/>
    </row>
    <row r="189" spans="1:15" ht="15" customHeight="1" x14ac:dyDescent="0.25">
      <c r="A189" s="80"/>
      <c r="B189" s="83"/>
      <c r="C189" s="83"/>
      <c r="D189" s="83"/>
      <c r="E189" s="84"/>
      <c r="F189" s="87" t="s">
        <v>68</v>
      </c>
      <c r="G189" s="87" t="s">
        <v>18</v>
      </c>
      <c r="H189" s="87" t="s">
        <v>397</v>
      </c>
      <c r="I189" s="87" t="s">
        <v>398</v>
      </c>
      <c r="J189" s="83"/>
      <c r="K189" s="48"/>
      <c r="L189" s="60"/>
      <c r="M189" s="48"/>
      <c r="N189" s="60"/>
      <c r="O189" s="44"/>
    </row>
    <row r="190" spans="1:15" ht="15" customHeight="1" thickBot="1" x14ac:dyDescent="0.3">
      <c r="A190" s="75"/>
      <c r="B190" s="76"/>
      <c r="C190" s="76"/>
      <c r="D190" s="76"/>
      <c r="E190" s="77"/>
      <c r="F190" s="88"/>
      <c r="G190" s="88"/>
      <c r="H190" s="88"/>
      <c r="I190" s="88"/>
      <c r="J190" s="76"/>
      <c r="K190" s="10">
        <f>SUM(K182:K189)</f>
        <v>0</v>
      </c>
      <c r="L190" s="61"/>
      <c r="M190" s="10">
        <f>SUM(M182:M189)</f>
        <v>0</v>
      </c>
      <c r="N190" s="61"/>
      <c r="O190" s="51"/>
    </row>
    <row r="191" spans="1:15" ht="15" customHeight="1" x14ac:dyDescent="0.25">
      <c r="A191" s="70" t="s">
        <v>399</v>
      </c>
      <c r="B191" s="71" t="s">
        <v>400</v>
      </c>
      <c r="C191" s="71" t="s">
        <v>143</v>
      </c>
      <c r="D191" s="71" t="s">
        <v>144</v>
      </c>
      <c r="E191" s="72">
        <v>7</v>
      </c>
      <c r="F191" s="105" t="s">
        <v>17</v>
      </c>
      <c r="G191" s="105" t="s">
        <v>18</v>
      </c>
      <c r="H191" s="105" t="s">
        <v>401</v>
      </c>
      <c r="I191" s="105" t="s">
        <v>402</v>
      </c>
      <c r="J191" s="106" t="s">
        <v>148</v>
      </c>
      <c r="K191" s="4"/>
      <c r="L191" s="59" t="s">
        <v>149</v>
      </c>
      <c r="M191" s="4"/>
      <c r="N191" s="59"/>
      <c r="O191" s="43">
        <f>SUM(K196+M196)</f>
        <v>0</v>
      </c>
    </row>
    <row r="192" spans="1:15" ht="15" customHeight="1" x14ac:dyDescent="0.25">
      <c r="A192" s="80"/>
      <c r="B192" s="83"/>
      <c r="C192" s="83"/>
      <c r="D192" s="83"/>
      <c r="E192" s="84"/>
      <c r="F192" s="107" t="s">
        <v>32</v>
      </c>
      <c r="G192" s="107" t="s">
        <v>18</v>
      </c>
      <c r="H192" s="107" t="s">
        <v>401</v>
      </c>
      <c r="I192" s="107" t="s">
        <v>403</v>
      </c>
      <c r="J192" s="108"/>
      <c r="K192" s="7"/>
      <c r="L192" s="60"/>
      <c r="M192" s="7"/>
      <c r="N192" s="60"/>
      <c r="O192" s="44"/>
    </row>
    <row r="193" spans="1:15" ht="15" customHeight="1" x14ac:dyDescent="0.25">
      <c r="A193" s="80"/>
      <c r="B193" s="83"/>
      <c r="C193" s="83"/>
      <c r="D193" s="83"/>
      <c r="E193" s="84"/>
      <c r="F193" s="107" t="s">
        <v>96</v>
      </c>
      <c r="G193" s="107" t="s">
        <v>18</v>
      </c>
      <c r="H193" s="107" t="s">
        <v>401</v>
      </c>
      <c r="I193" s="107" t="s">
        <v>404</v>
      </c>
      <c r="J193" s="108"/>
      <c r="K193" s="7"/>
      <c r="L193" s="60"/>
      <c r="M193" s="7"/>
      <c r="N193" s="60"/>
      <c r="O193" s="44"/>
    </row>
    <row r="194" spans="1:15" ht="15.75" customHeight="1" x14ac:dyDescent="0.25">
      <c r="A194" s="80"/>
      <c r="B194" s="83"/>
      <c r="C194" s="83"/>
      <c r="D194" s="83"/>
      <c r="E194" s="84"/>
      <c r="F194" s="107" t="s">
        <v>153</v>
      </c>
      <c r="G194" s="107" t="s">
        <v>18</v>
      </c>
      <c r="H194" s="107" t="s">
        <v>401</v>
      </c>
      <c r="I194" s="107" t="s">
        <v>405</v>
      </c>
      <c r="J194" s="108"/>
      <c r="K194" s="7"/>
      <c r="L194" s="60"/>
      <c r="M194" s="7"/>
      <c r="N194" s="60"/>
      <c r="O194" s="44"/>
    </row>
    <row r="195" spans="1:15" ht="15.75" customHeight="1" x14ac:dyDescent="0.25">
      <c r="A195" s="80"/>
      <c r="B195" s="83"/>
      <c r="C195" s="83"/>
      <c r="D195" s="83"/>
      <c r="E195" s="84"/>
      <c r="F195" s="107" t="s">
        <v>364</v>
      </c>
      <c r="G195" s="107" t="s">
        <v>18</v>
      </c>
      <c r="H195" s="107" t="s">
        <v>356</v>
      </c>
      <c r="I195" s="107" t="s">
        <v>406</v>
      </c>
      <c r="J195" s="108"/>
      <c r="K195" s="7"/>
      <c r="L195" s="60"/>
      <c r="M195" s="7"/>
      <c r="N195" s="60"/>
      <c r="O195" s="44"/>
    </row>
    <row r="196" spans="1:15" ht="15.75" customHeight="1" thickBot="1" x14ac:dyDescent="0.3">
      <c r="A196" s="75"/>
      <c r="B196" s="76"/>
      <c r="C196" s="76"/>
      <c r="D196" s="76"/>
      <c r="E196" s="77"/>
      <c r="F196" s="109"/>
      <c r="G196" s="109"/>
      <c r="H196" s="109"/>
      <c r="I196" s="109"/>
      <c r="J196" s="121"/>
      <c r="K196" s="10">
        <f>SUM(K191:K195)</f>
        <v>0</v>
      </c>
      <c r="L196" s="61"/>
      <c r="M196" s="10">
        <f>SUM(M191:M195)</f>
        <v>0</v>
      </c>
      <c r="N196" s="61"/>
      <c r="O196" s="51"/>
    </row>
    <row r="197" spans="1:15" ht="15" customHeight="1" x14ac:dyDescent="0.25">
      <c r="A197" s="70" t="s">
        <v>407</v>
      </c>
      <c r="B197" s="71" t="s">
        <v>408</v>
      </c>
      <c r="C197" s="71" t="s">
        <v>409</v>
      </c>
      <c r="D197" s="71" t="s">
        <v>115</v>
      </c>
      <c r="E197" s="72">
        <v>2</v>
      </c>
      <c r="F197" s="73" t="s">
        <v>105</v>
      </c>
      <c r="G197" s="73" t="s">
        <v>410</v>
      </c>
      <c r="H197" s="73" t="s">
        <v>411</v>
      </c>
      <c r="I197" s="111" t="s">
        <v>412</v>
      </c>
      <c r="J197" s="112" t="s">
        <v>117</v>
      </c>
      <c r="K197" s="47"/>
      <c r="L197" s="59" t="s">
        <v>118</v>
      </c>
      <c r="M197" s="47"/>
      <c r="N197" s="59"/>
      <c r="O197" s="43">
        <f>SUM(K199+M199)</f>
        <v>0</v>
      </c>
    </row>
    <row r="198" spans="1:15" ht="15" customHeight="1" x14ac:dyDescent="0.25">
      <c r="A198" s="80"/>
      <c r="B198" s="83"/>
      <c r="C198" s="83"/>
      <c r="D198" s="83"/>
      <c r="E198" s="84"/>
      <c r="F198" s="87" t="s">
        <v>110</v>
      </c>
      <c r="G198" s="87" t="s">
        <v>410</v>
      </c>
      <c r="H198" s="87" t="s">
        <v>413</v>
      </c>
      <c r="I198" s="87" t="s">
        <v>414</v>
      </c>
      <c r="J198" s="113"/>
      <c r="K198" s="48"/>
      <c r="L198" s="60"/>
      <c r="M198" s="48"/>
      <c r="N198" s="60"/>
      <c r="O198" s="44"/>
    </row>
    <row r="199" spans="1:15" ht="15" customHeight="1" thickBot="1" x14ac:dyDescent="0.3">
      <c r="A199" s="75"/>
      <c r="B199" s="76"/>
      <c r="C199" s="76"/>
      <c r="D199" s="76"/>
      <c r="E199" s="77"/>
      <c r="F199" s="88"/>
      <c r="G199" s="88"/>
      <c r="H199" s="88"/>
      <c r="I199" s="88"/>
      <c r="J199" s="122"/>
      <c r="K199" s="10">
        <f>SUM(K197)</f>
        <v>0</v>
      </c>
      <c r="L199" s="61"/>
      <c r="M199" s="10">
        <f>SUM(M197)</f>
        <v>0</v>
      </c>
      <c r="N199" s="61"/>
      <c r="O199" s="51"/>
    </row>
    <row r="200" spans="1:15" ht="15" customHeight="1" x14ac:dyDescent="0.25">
      <c r="A200" s="70" t="s">
        <v>415</v>
      </c>
      <c r="B200" s="71" t="s">
        <v>416</v>
      </c>
      <c r="C200" s="71" t="s">
        <v>417</v>
      </c>
      <c r="D200" s="71" t="s">
        <v>81</v>
      </c>
      <c r="E200" s="72">
        <v>2</v>
      </c>
      <c r="F200" s="73" t="s">
        <v>92</v>
      </c>
      <c r="G200" s="73" t="s">
        <v>418</v>
      </c>
      <c r="H200" s="73" t="s">
        <v>419</v>
      </c>
      <c r="I200" s="111" t="s">
        <v>420</v>
      </c>
      <c r="J200" s="112" t="s">
        <v>21</v>
      </c>
      <c r="K200" s="47"/>
      <c r="L200" s="59" t="s">
        <v>22</v>
      </c>
      <c r="M200" s="47"/>
      <c r="N200" s="59"/>
      <c r="O200" s="43">
        <f>SUM(K206+M206)</f>
        <v>0</v>
      </c>
    </row>
    <row r="201" spans="1:15" ht="15" customHeight="1" x14ac:dyDescent="0.25">
      <c r="A201" s="80"/>
      <c r="B201" s="83"/>
      <c r="C201" s="83"/>
      <c r="D201" s="83"/>
      <c r="E201" s="84"/>
      <c r="F201" s="87" t="s">
        <v>45</v>
      </c>
      <c r="G201" s="87" t="s">
        <v>418</v>
      </c>
      <c r="H201" s="87" t="s">
        <v>421</v>
      </c>
      <c r="I201" s="87" t="s">
        <v>422</v>
      </c>
      <c r="J201" s="113"/>
      <c r="K201" s="48"/>
      <c r="L201" s="60"/>
      <c r="M201" s="48"/>
      <c r="N201" s="60"/>
      <c r="O201" s="44"/>
    </row>
    <row r="202" spans="1:15" ht="15" customHeight="1" x14ac:dyDescent="0.25">
      <c r="A202" s="80"/>
      <c r="B202" s="83"/>
      <c r="C202" s="83"/>
      <c r="D202" s="83"/>
      <c r="E202" s="84"/>
      <c r="F202" s="87" t="s">
        <v>94</v>
      </c>
      <c r="G202" s="87" t="s">
        <v>418</v>
      </c>
      <c r="H202" s="87" t="s">
        <v>423</v>
      </c>
      <c r="I202" s="116" t="s">
        <v>424</v>
      </c>
      <c r="J202" s="113"/>
      <c r="K202" s="48"/>
      <c r="L202" s="60"/>
      <c r="M202" s="48"/>
      <c r="N202" s="60"/>
      <c r="O202" s="44"/>
    </row>
    <row r="203" spans="1:15" ht="15" customHeight="1" x14ac:dyDescent="0.25">
      <c r="A203" s="80"/>
      <c r="B203" s="83"/>
      <c r="C203" s="83"/>
      <c r="D203" s="83"/>
      <c r="E203" s="84"/>
      <c r="F203" s="87" t="s">
        <v>55</v>
      </c>
      <c r="G203" s="87" t="s">
        <v>418</v>
      </c>
      <c r="H203" s="87" t="s">
        <v>425</v>
      </c>
      <c r="I203" s="87" t="s">
        <v>426</v>
      </c>
      <c r="J203" s="113"/>
      <c r="K203" s="48"/>
      <c r="L203" s="60"/>
      <c r="M203" s="48"/>
      <c r="N203" s="60"/>
      <c r="O203" s="44"/>
    </row>
    <row r="204" spans="1:15" ht="15.75" customHeight="1" x14ac:dyDescent="0.25">
      <c r="A204" s="80"/>
      <c r="B204" s="83"/>
      <c r="C204" s="83"/>
      <c r="D204" s="83"/>
      <c r="E204" s="84"/>
      <c r="F204" s="87" t="s">
        <v>249</v>
      </c>
      <c r="G204" s="87" t="s">
        <v>418</v>
      </c>
      <c r="H204" s="87" t="s">
        <v>427</v>
      </c>
      <c r="I204" s="87" t="s">
        <v>428</v>
      </c>
      <c r="J204" s="113"/>
      <c r="K204" s="48"/>
      <c r="L204" s="60"/>
      <c r="M204" s="48"/>
      <c r="N204" s="60"/>
      <c r="O204" s="44"/>
    </row>
    <row r="205" spans="1:15" ht="15.75" customHeight="1" x14ac:dyDescent="0.25">
      <c r="A205" s="80"/>
      <c r="B205" s="83"/>
      <c r="C205" s="83"/>
      <c r="D205" s="83"/>
      <c r="E205" s="84"/>
      <c r="F205" s="87" t="s">
        <v>62</v>
      </c>
      <c r="G205" s="87" t="s">
        <v>418</v>
      </c>
      <c r="H205" s="87" t="s">
        <v>429</v>
      </c>
      <c r="I205" s="87" t="s">
        <v>430</v>
      </c>
      <c r="J205" s="113"/>
      <c r="K205" s="48"/>
      <c r="L205" s="60"/>
      <c r="M205" s="48"/>
      <c r="N205" s="60"/>
      <c r="O205" s="44"/>
    </row>
    <row r="206" spans="1:15" ht="15.75" customHeight="1" thickBot="1" x14ac:dyDescent="0.3">
      <c r="A206" s="75"/>
      <c r="B206" s="76"/>
      <c r="C206" s="76"/>
      <c r="D206" s="76"/>
      <c r="E206" s="77"/>
      <c r="F206" s="88"/>
      <c r="G206" s="88"/>
      <c r="H206" s="88"/>
      <c r="I206" s="88"/>
      <c r="J206" s="122"/>
      <c r="K206" s="10">
        <f>SUM(K200:K205)</f>
        <v>0</v>
      </c>
      <c r="L206" s="61"/>
      <c r="M206" s="10">
        <f>SUM(M200:M205)</f>
        <v>0</v>
      </c>
      <c r="N206" s="61"/>
      <c r="O206" s="51"/>
    </row>
    <row r="207" spans="1:15" x14ac:dyDescent="0.25">
      <c r="A207" s="70" t="s">
        <v>431</v>
      </c>
      <c r="B207" s="71" t="s">
        <v>432</v>
      </c>
      <c r="C207" s="71" t="s">
        <v>433</v>
      </c>
      <c r="D207" s="71" t="s">
        <v>104</v>
      </c>
      <c r="E207" s="72">
        <v>4</v>
      </c>
      <c r="F207" s="73" t="s">
        <v>92</v>
      </c>
      <c r="G207" s="73" t="s">
        <v>192</v>
      </c>
      <c r="H207" s="73" t="s">
        <v>434</v>
      </c>
      <c r="I207" s="73" t="s">
        <v>435</v>
      </c>
      <c r="J207" s="71" t="s">
        <v>30</v>
      </c>
      <c r="K207" s="47"/>
      <c r="L207" s="59" t="s">
        <v>31</v>
      </c>
      <c r="M207" s="47"/>
      <c r="N207" s="59"/>
      <c r="O207" s="43">
        <f>SUM(K211+M211)</f>
        <v>0</v>
      </c>
    </row>
    <row r="208" spans="1:15" x14ac:dyDescent="0.25">
      <c r="A208" s="80"/>
      <c r="B208" s="83"/>
      <c r="C208" s="83"/>
      <c r="D208" s="83"/>
      <c r="E208" s="84"/>
      <c r="F208" s="87" t="s">
        <v>45</v>
      </c>
      <c r="G208" s="87" t="s">
        <v>192</v>
      </c>
      <c r="H208" s="87" t="s">
        <v>436</v>
      </c>
      <c r="I208" s="87" t="s">
        <v>437</v>
      </c>
      <c r="J208" s="83"/>
      <c r="K208" s="48"/>
      <c r="L208" s="60"/>
      <c r="M208" s="48"/>
      <c r="N208" s="60"/>
      <c r="O208" s="44"/>
    </row>
    <row r="209" spans="1:15" ht="15" customHeight="1" x14ac:dyDescent="0.25">
      <c r="A209" s="80"/>
      <c r="B209" s="83"/>
      <c r="C209" s="83"/>
      <c r="D209" s="83"/>
      <c r="E209" s="84"/>
      <c r="F209" s="87" t="s">
        <v>94</v>
      </c>
      <c r="G209" s="87" t="s">
        <v>192</v>
      </c>
      <c r="H209" s="87" t="s">
        <v>434</v>
      </c>
      <c r="I209" s="87" t="s">
        <v>438</v>
      </c>
      <c r="J209" s="83"/>
      <c r="K209" s="48"/>
      <c r="L209" s="60"/>
      <c r="M209" s="48"/>
      <c r="N209" s="60"/>
      <c r="O209" s="44"/>
    </row>
    <row r="210" spans="1:15" ht="15" customHeight="1" x14ac:dyDescent="0.25">
      <c r="A210" s="80"/>
      <c r="B210" s="83"/>
      <c r="C210" s="83"/>
      <c r="D210" s="83"/>
      <c r="E210" s="84"/>
      <c r="F210" s="87" t="s">
        <v>55</v>
      </c>
      <c r="G210" s="87" t="s">
        <v>192</v>
      </c>
      <c r="H210" s="87" t="s">
        <v>436</v>
      </c>
      <c r="I210" s="87" t="s">
        <v>439</v>
      </c>
      <c r="J210" s="83"/>
      <c r="K210" s="48"/>
      <c r="L210" s="60"/>
      <c r="M210" s="48"/>
      <c r="N210" s="60"/>
      <c r="O210" s="44"/>
    </row>
    <row r="211" spans="1:15" ht="15" customHeight="1" thickBot="1" x14ac:dyDescent="0.3">
      <c r="A211" s="75"/>
      <c r="B211" s="76"/>
      <c r="C211" s="76"/>
      <c r="D211" s="76"/>
      <c r="E211" s="77"/>
      <c r="F211" s="88"/>
      <c r="G211" s="88"/>
      <c r="H211" s="88"/>
      <c r="I211" s="88"/>
      <c r="J211" s="76"/>
      <c r="K211" s="10">
        <f>SUM(K207:K210)</f>
        <v>0</v>
      </c>
      <c r="L211" s="61"/>
      <c r="M211" s="10">
        <f>SUM(M207:M210)</f>
        <v>0</v>
      </c>
      <c r="N211" s="61"/>
      <c r="O211" s="51"/>
    </row>
    <row r="212" spans="1:15" ht="15" customHeight="1" x14ac:dyDescent="0.25">
      <c r="A212" s="70" t="s">
        <v>440</v>
      </c>
      <c r="B212" s="71" t="s">
        <v>441</v>
      </c>
      <c r="C212" s="71" t="s">
        <v>442</v>
      </c>
      <c r="D212" s="71" t="s">
        <v>26</v>
      </c>
      <c r="E212" s="71">
        <v>4</v>
      </c>
      <c r="F212" s="73" t="s">
        <v>92</v>
      </c>
      <c r="G212" s="73" t="s">
        <v>18</v>
      </c>
      <c r="H212" s="73" t="s">
        <v>443</v>
      </c>
      <c r="I212" s="73" t="s">
        <v>444</v>
      </c>
      <c r="J212" s="71" t="s">
        <v>30</v>
      </c>
      <c r="K212" s="47"/>
      <c r="L212" s="59" t="s">
        <v>31</v>
      </c>
      <c r="M212" s="47"/>
      <c r="N212" s="59"/>
      <c r="O212" s="43">
        <f>SUM(K220+M220)</f>
        <v>0</v>
      </c>
    </row>
    <row r="213" spans="1:15" ht="15" customHeight="1" x14ac:dyDescent="0.25">
      <c r="A213" s="80"/>
      <c r="B213" s="83"/>
      <c r="C213" s="83"/>
      <c r="D213" s="83"/>
      <c r="E213" s="83"/>
      <c r="F213" s="87" t="s">
        <v>45</v>
      </c>
      <c r="G213" s="87" t="s">
        <v>18</v>
      </c>
      <c r="H213" s="87" t="s">
        <v>282</v>
      </c>
      <c r="I213" s="87" t="s">
        <v>445</v>
      </c>
      <c r="J213" s="83"/>
      <c r="K213" s="48"/>
      <c r="L213" s="60"/>
      <c r="M213" s="48"/>
      <c r="N213" s="60"/>
      <c r="O213" s="44"/>
    </row>
    <row r="214" spans="1:15" ht="15.75" customHeight="1" x14ac:dyDescent="0.25">
      <c r="A214" s="80"/>
      <c r="B214" s="83"/>
      <c r="C214" s="83"/>
      <c r="D214" s="83"/>
      <c r="E214" s="83"/>
      <c r="F214" s="87" t="s">
        <v>94</v>
      </c>
      <c r="G214" s="87" t="s">
        <v>18</v>
      </c>
      <c r="H214" s="87" t="s">
        <v>446</v>
      </c>
      <c r="I214" s="87" t="s">
        <v>447</v>
      </c>
      <c r="J214" s="83"/>
      <c r="K214" s="48"/>
      <c r="L214" s="60"/>
      <c r="M214" s="48"/>
      <c r="N214" s="60"/>
      <c r="O214" s="44"/>
    </row>
    <row r="215" spans="1:15" ht="15" customHeight="1" x14ac:dyDescent="0.25">
      <c r="A215" s="80"/>
      <c r="B215" s="83"/>
      <c r="C215" s="83"/>
      <c r="D215" s="83"/>
      <c r="E215" s="83"/>
      <c r="F215" s="87" t="s">
        <v>55</v>
      </c>
      <c r="G215" s="87" t="s">
        <v>18</v>
      </c>
      <c r="H215" s="87" t="s">
        <v>282</v>
      </c>
      <c r="I215" s="87" t="s">
        <v>448</v>
      </c>
      <c r="J215" s="83"/>
      <c r="K215" s="48"/>
      <c r="L215" s="60"/>
      <c r="M215" s="48"/>
      <c r="N215" s="60"/>
      <c r="O215" s="44"/>
    </row>
    <row r="216" spans="1:15" ht="15" customHeight="1" x14ac:dyDescent="0.25">
      <c r="A216" s="80"/>
      <c r="B216" s="83"/>
      <c r="C216" s="83"/>
      <c r="D216" s="83"/>
      <c r="E216" s="83"/>
      <c r="F216" s="87" t="s">
        <v>249</v>
      </c>
      <c r="G216" s="87" t="s">
        <v>18</v>
      </c>
      <c r="H216" s="87" t="s">
        <v>443</v>
      </c>
      <c r="I216" s="87" t="s">
        <v>449</v>
      </c>
      <c r="J216" s="83"/>
      <c r="K216" s="48"/>
      <c r="L216" s="60"/>
      <c r="M216" s="48"/>
      <c r="N216" s="60"/>
      <c r="O216" s="44"/>
    </row>
    <row r="217" spans="1:15" ht="15" customHeight="1" x14ac:dyDescent="0.25">
      <c r="A217" s="80"/>
      <c r="B217" s="83"/>
      <c r="C217" s="83"/>
      <c r="D217" s="83"/>
      <c r="E217" s="83"/>
      <c r="F217" s="87" t="s">
        <v>62</v>
      </c>
      <c r="G217" s="87" t="s">
        <v>18</v>
      </c>
      <c r="H217" s="87" t="s">
        <v>282</v>
      </c>
      <c r="I217" s="87" t="s">
        <v>450</v>
      </c>
      <c r="J217" s="83"/>
      <c r="K217" s="48"/>
      <c r="L217" s="60"/>
      <c r="M217" s="48"/>
      <c r="N217" s="60"/>
      <c r="O217" s="44"/>
    </row>
    <row r="218" spans="1:15" ht="15.75" customHeight="1" x14ac:dyDescent="0.25">
      <c r="A218" s="80"/>
      <c r="B218" s="83"/>
      <c r="C218" s="83"/>
      <c r="D218" s="83"/>
      <c r="E218" s="83"/>
      <c r="F218" s="87" t="s">
        <v>97</v>
      </c>
      <c r="G218" s="87" t="s">
        <v>18</v>
      </c>
      <c r="H218" s="87" t="s">
        <v>443</v>
      </c>
      <c r="I218" s="87" t="s">
        <v>451</v>
      </c>
      <c r="J218" s="83"/>
      <c r="K218" s="48"/>
      <c r="L218" s="60"/>
      <c r="M218" s="48"/>
      <c r="N218" s="60"/>
      <c r="O218" s="44"/>
    </row>
    <row r="219" spans="1:15" ht="15.75" customHeight="1" x14ac:dyDescent="0.25">
      <c r="A219" s="80"/>
      <c r="B219" s="83"/>
      <c r="C219" s="83"/>
      <c r="D219" s="83"/>
      <c r="E219" s="83"/>
      <c r="F219" s="87" t="s">
        <v>68</v>
      </c>
      <c r="G219" s="87" t="s">
        <v>18</v>
      </c>
      <c r="H219" s="87" t="s">
        <v>282</v>
      </c>
      <c r="I219" s="87" t="s">
        <v>452</v>
      </c>
      <c r="J219" s="83"/>
      <c r="K219" s="48"/>
      <c r="L219" s="60"/>
      <c r="M219" s="48"/>
      <c r="N219" s="60"/>
      <c r="O219" s="44"/>
    </row>
    <row r="220" spans="1:15" ht="15.75" customHeight="1" thickBot="1" x14ac:dyDescent="0.3">
      <c r="A220" s="75"/>
      <c r="B220" s="76"/>
      <c r="C220" s="76"/>
      <c r="D220" s="76"/>
      <c r="E220" s="76"/>
      <c r="F220" s="88"/>
      <c r="G220" s="88"/>
      <c r="H220" s="88"/>
      <c r="I220" s="88"/>
      <c r="J220" s="76"/>
      <c r="K220" s="10">
        <f>SUM(K212:K219)</f>
        <v>0</v>
      </c>
      <c r="L220" s="61"/>
      <c r="M220" s="10">
        <f>SUM(M212:M219)</f>
        <v>0</v>
      </c>
      <c r="N220" s="61"/>
      <c r="O220" s="51"/>
    </row>
    <row r="221" spans="1:15" ht="15" customHeight="1" x14ac:dyDescent="0.25">
      <c r="A221" s="70" t="s">
        <v>453</v>
      </c>
      <c r="B221" s="71" t="s">
        <v>454</v>
      </c>
      <c r="C221" s="71" t="s">
        <v>455</v>
      </c>
      <c r="D221" s="71" t="s">
        <v>456</v>
      </c>
      <c r="E221" s="72">
        <v>2</v>
      </c>
      <c r="F221" s="73" t="s">
        <v>92</v>
      </c>
      <c r="G221" s="73" t="s">
        <v>457</v>
      </c>
      <c r="H221" s="73" t="s">
        <v>1076</v>
      </c>
      <c r="I221" s="73" t="s">
        <v>1077</v>
      </c>
      <c r="J221" s="71" t="s">
        <v>30</v>
      </c>
      <c r="K221" s="47"/>
      <c r="L221" s="59" t="s">
        <v>31</v>
      </c>
      <c r="M221" s="47"/>
      <c r="N221" s="59"/>
      <c r="O221" s="43">
        <f>SUM(K227+M227)</f>
        <v>0</v>
      </c>
    </row>
    <row r="222" spans="1:15" ht="15" customHeight="1" x14ac:dyDescent="0.25">
      <c r="A222" s="80"/>
      <c r="B222" s="83"/>
      <c r="C222" s="83"/>
      <c r="D222" s="83"/>
      <c r="E222" s="84"/>
      <c r="F222" s="87" t="s">
        <v>45</v>
      </c>
      <c r="G222" s="87" t="s">
        <v>457</v>
      </c>
      <c r="H222" s="87" t="s">
        <v>1078</v>
      </c>
      <c r="I222" s="87" t="s">
        <v>1079</v>
      </c>
      <c r="J222" s="83"/>
      <c r="K222" s="48"/>
      <c r="L222" s="60"/>
      <c r="M222" s="48"/>
      <c r="N222" s="60"/>
      <c r="O222" s="44"/>
    </row>
    <row r="223" spans="1:15" ht="15" customHeight="1" x14ac:dyDescent="0.25">
      <c r="A223" s="80"/>
      <c r="B223" s="83"/>
      <c r="C223" s="83"/>
      <c r="D223" s="83"/>
      <c r="E223" s="84"/>
      <c r="F223" s="87" t="s">
        <v>94</v>
      </c>
      <c r="G223" s="87" t="s">
        <v>98</v>
      </c>
      <c r="H223" s="87" t="s">
        <v>458</v>
      </c>
      <c r="I223" s="87" t="s">
        <v>459</v>
      </c>
      <c r="J223" s="83"/>
      <c r="K223" s="48"/>
      <c r="L223" s="60"/>
      <c r="M223" s="48"/>
      <c r="N223" s="60"/>
      <c r="O223" s="44"/>
    </row>
    <row r="224" spans="1:15" ht="15.75" customHeight="1" x14ac:dyDescent="0.25">
      <c r="A224" s="80"/>
      <c r="B224" s="83"/>
      <c r="C224" s="83"/>
      <c r="D224" s="83"/>
      <c r="E224" s="84"/>
      <c r="F224" s="87" t="s">
        <v>55</v>
      </c>
      <c r="G224" s="87" t="s">
        <v>98</v>
      </c>
      <c r="H224" s="87" t="s">
        <v>460</v>
      </c>
      <c r="I224" s="87" t="s">
        <v>461</v>
      </c>
      <c r="J224" s="83"/>
      <c r="K224" s="48"/>
      <c r="L224" s="60"/>
      <c r="M224" s="48"/>
      <c r="N224" s="60"/>
      <c r="O224" s="44"/>
    </row>
    <row r="225" spans="1:15" ht="15.75" customHeight="1" x14ac:dyDescent="0.25">
      <c r="A225" s="80"/>
      <c r="B225" s="83"/>
      <c r="C225" s="83"/>
      <c r="D225" s="83"/>
      <c r="E225" s="84"/>
      <c r="F225" s="39" t="s">
        <v>1111</v>
      </c>
      <c r="G225" s="39" t="s">
        <v>1112</v>
      </c>
      <c r="H225" s="39" t="s">
        <v>1113</v>
      </c>
      <c r="I225" s="39" t="s">
        <v>1114</v>
      </c>
      <c r="J225" s="83"/>
      <c r="K225" s="58"/>
      <c r="L225" s="60"/>
      <c r="M225" s="58"/>
      <c r="N225" s="60"/>
      <c r="O225" s="44"/>
    </row>
    <row r="226" spans="1:15" ht="15.75" customHeight="1" x14ac:dyDescent="0.25">
      <c r="A226" s="80"/>
      <c r="B226" s="83"/>
      <c r="C226" s="83"/>
      <c r="D226" s="83"/>
      <c r="E226" s="84"/>
      <c r="F226" s="39" t="s">
        <v>1115</v>
      </c>
      <c r="G226" s="39" t="s">
        <v>1112</v>
      </c>
      <c r="H226" s="39" t="s">
        <v>1113</v>
      </c>
      <c r="I226" s="39" t="s">
        <v>1116</v>
      </c>
      <c r="J226" s="83"/>
      <c r="K226" s="41"/>
      <c r="L226" s="60"/>
      <c r="M226" s="41"/>
      <c r="N226" s="60"/>
      <c r="O226" s="44"/>
    </row>
    <row r="227" spans="1:15" ht="15.75" customHeight="1" thickBot="1" x14ac:dyDescent="0.3">
      <c r="A227" s="75"/>
      <c r="B227" s="76"/>
      <c r="C227" s="76"/>
      <c r="D227" s="76"/>
      <c r="E227" s="77"/>
      <c r="F227" s="117"/>
      <c r="G227" s="117"/>
      <c r="H227" s="117"/>
      <c r="I227" s="117"/>
      <c r="J227" s="76"/>
      <c r="K227" s="10">
        <f>SUM(K221:K226)</f>
        <v>0</v>
      </c>
      <c r="L227" s="61"/>
      <c r="M227" s="10">
        <f>SUM(M221:M226)</f>
        <v>0</v>
      </c>
      <c r="N227" s="61"/>
      <c r="O227" s="51"/>
    </row>
    <row r="228" spans="1:15" ht="12.75" customHeight="1" x14ac:dyDescent="0.25">
      <c r="A228" s="70" t="s">
        <v>468</v>
      </c>
      <c r="B228" s="71" t="s">
        <v>469</v>
      </c>
      <c r="C228" s="71" t="s">
        <v>470</v>
      </c>
      <c r="D228" s="71" t="s">
        <v>26</v>
      </c>
      <c r="E228" s="72">
        <v>2</v>
      </c>
      <c r="F228" s="73" t="s">
        <v>92</v>
      </c>
      <c r="G228" s="73" t="s">
        <v>18</v>
      </c>
      <c r="H228" s="73" t="s">
        <v>471</v>
      </c>
      <c r="I228" s="73" t="s">
        <v>472</v>
      </c>
      <c r="J228" s="71" t="s">
        <v>473</v>
      </c>
      <c r="K228" s="47"/>
      <c r="L228" s="59" t="s">
        <v>234</v>
      </c>
      <c r="M228" s="47"/>
      <c r="N228" s="59"/>
      <c r="O228" s="43">
        <f>SUM(K232+M232)</f>
        <v>0</v>
      </c>
    </row>
    <row r="229" spans="1:15" ht="15" customHeight="1" x14ac:dyDescent="0.25">
      <c r="A229" s="80"/>
      <c r="B229" s="83"/>
      <c r="C229" s="83"/>
      <c r="D229" s="83"/>
      <c r="E229" s="84"/>
      <c r="F229" s="87" t="s">
        <v>45</v>
      </c>
      <c r="G229" s="87" t="s">
        <v>240</v>
      </c>
      <c r="H229" s="87" t="s">
        <v>474</v>
      </c>
      <c r="I229" s="87" t="s">
        <v>475</v>
      </c>
      <c r="J229" s="83"/>
      <c r="K229" s="48"/>
      <c r="L229" s="60"/>
      <c r="M229" s="48"/>
      <c r="N229" s="60"/>
      <c r="O229" s="44"/>
    </row>
    <row r="230" spans="1:15" ht="15" customHeight="1" x14ac:dyDescent="0.25">
      <c r="A230" s="80"/>
      <c r="B230" s="83"/>
      <c r="C230" s="83"/>
      <c r="D230" s="83"/>
      <c r="E230" s="84"/>
      <c r="F230" s="87" t="s">
        <v>94</v>
      </c>
      <c r="G230" s="87" t="s">
        <v>476</v>
      </c>
      <c r="H230" s="87" t="s">
        <v>477</v>
      </c>
      <c r="I230" s="87" t="s">
        <v>478</v>
      </c>
      <c r="J230" s="83"/>
      <c r="K230" s="48"/>
      <c r="L230" s="60"/>
      <c r="M230" s="48"/>
      <c r="N230" s="60"/>
      <c r="O230" s="44"/>
    </row>
    <row r="231" spans="1:15" ht="15" customHeight="1" x14ac:dyDescent="0.25">
      <c r="A231" s="80"/>
      <c r="B231" s="83"/>
      <c r="C231" s="83"/>
      <c r="D231" s="83"/>
      <c r="E231" s="84"/>
      <c r="F231" s="87" t="s">
        <v>55</v>
      </c>
      <c r="G231" s="87" t="s">
        <v>476</v>
      </c>
      <c r="H231" s="87" t="s">
        <v>474</v>
      </c>
      <c r="I231" s="87" t="s">
        <v>467</v>
      </c>
      <c r="J231" s="83"/>
      <c r="K231" s="48"/>
      <c r="L231" s="60"/>
      <c r="M231" s="48"/>
      <c r="N231" s="60"/>
      <c r="O231" s="44"/>
    </row>
    <row r="232" spans="1:15" ht="15.75" customHeight="1" thickBot="1" x14ac:dyDescent="0.3">
      <c r="A232" s="75"/>
      <c r="B232" s="76"/>
      <c r="C232" s="76"/>
      <c r="D232" s="76"/>
      <c r="E232" s="77"/>
      <c r="F232" s="78"/>
      <c r="G232" s="78"/>
      <c r="H232" s="78"/>
      <c r="I232" s="78"/>
      <c r="J232" s="76"/>
      <c r="K232" s="5">
        <f>SUM(K228:K231)</f>
        <v>0</v>
      </c>
      <c r="L232" s="61"/>
      <c r="M232" s="5">
        <f>SUM(M228:M231)</f>
        <v>0</v>
      </c>
      <c r="N232" s="61"/>
      <c r="O232" s="51"/>
    </row>
    <row r="233" spans="1:15" ht="12.75" customHeight="1" x14ac:dyDescent="0.25">
      <c r="A233" s="70" t="s">
        <v>479</v>
      </c>
      <c r="B233" s="71" t="s">
        <v>480</v>
      </c>
      <c r="C233" s="71" t="s">
        <v>481</v>
      </c>
      <c r="D233" s="71" t="s">
        <v>26</v>
      </c>
      <c r="E233" s="72">
        <v>1</v>
      </c>
      <c r="F233" s="85" t="s">
        <v>92</v>
      </c>
      <c r="G233" s="85" t="s">
        <v>18</v>
      </c>
      <c r="H233" s="85" t="s">
        <v>482</v>
      </c>
      <c r="I233" s="85" t="s">
        <v>483</v>
      </c>
      <c r="J233" s="71" t="s">
        <v>233</v>
      </c>
      <c r="K233" s="41"/>
      <c r="L233" s="59" t="s">
        <v>234</v>
      </c>
      <c r="M233" s="41"/>
      <c r="N233" s="59"/>
      <c r="O233" s="43">
        <f>SUM(K235+M235)</f>
        <v>0</v>
      </c>
    </row>
    <row r="234" spans="1:15" x14ac:dyDescent="0.25">
      <c r="A234" s="80"/>
      <c r="B234" s="83"/>
      <c r="C234" s="83"/>
      <c r="D234" s="83"/>
      <c r="E234" s="84"/>
      <c r="F234" s="87" t="s">
        <v>45</v>
      </c>
      <c r="G234" s="87" t="s">
        <v>18</v>
      </c>
      <c r="H234" s="87" t="s">
        <v>484</v>
      </c>
      <c r="I234" s="87" t="s">
        <v>485</v>
      </c>
      <c r="J234" s="83"/>
      <c r="K234" s="48"/>
      <c r="L234" s="60"/>
      <c r="M234" s="48"/>
      <c r="N234" s="60"/>
      <c r="O234" s="44"/>
    </row>
    <row r="235" spans="1:15" ht="14.25" thickBot="1" x14ac:dyDescent="0.3">
      <c r="A235" s="75"/>
      <c r="B235" s="76"/>
      <c r="C235" s="76"/>
      <c r="D235" s="76"/>
      <c r="E235" s="77"/>
      <c r="F235" s="88"/>
      <c r="G235" s="88"/>
      <c r="H235" s="88"/>
      <c r="I235" s="88"/>
      <c r="J235" s="76"/>
      <c r="K235" s="10">
        <f>SUM(K233)</f>
        <v>0</v>
      </c>
      <c r="L235" s="61"/>
      <c r="M235" s="10">
        <f>SUM(M233)</f>
        <v>0</v>
      </c>
      <c r="N235" s="61"/>
      <c r="O235" s="51"/>
    </row>
    <row r="236" spans="1:15" ht="15" customHeight="1" x14ac:dyDescent="0.25">
      <c r="A236" s="70" t="s">
        <v>486</v>
      </c>
      <c r="B236" s="71" t="s">
        <v>1071</v>
      </c>
      <c r="C236" s="71" t="s">
        <v>487</v>
      </c>
      <c r="D236" s="71" t="s">
        <v>104</v>
      </c>
      <c r="E236" s="72">
        <v>1</v>
      </c>
      <c r="F236" s="73" t="s">
        <v>92</v>
      </c>
      <c r="G236" s="73" t="s">
        <v>18</v>
      </c>
      <c r="H236" s="73" t="s">
        <v>488</v>
      </c>
      <c r="I236" s="73" t="s">
        <v>489</v>
      </c>
      <c r="J236" s="71" t="s">
        <v>108</v>
      </c>
      <c r="K236" s="4"/>
      <c r="L236" s="59" t="s">
        <v>109</v>
      </c>
      <c r="M236" s="4"/>
      <c r="N236" s="59"/>
      <c r="O236" s="43">
        <f>SUM(K238+M238)</f>
        <v>0</v>
      </c>
    </row>
    <row r="237" spans="1:15" x14ac:dyDescent="0.25">
      <c r="A237" s="80"/>
      <c r="B237" s="83"/>
      <c r="C237" s="83"/>
      <c r="D237" s="83"/>
      <c r="E237" s="84"/>
      <c r="F237" s="87" t="s">
        <v>45</v>
      </c>
      <c r="G237" s="87" t="s">
        <v>75</v>
      </c>
      <c r="H237" s="87" t="s">
        <v>490</v>
      </c>
      <c r="I237" s="87" t="s">
        <v>491</v>
      </c>
      <c r="J237" s="83"/>
      <c r="K237" s="7"/>
      <c r="L237" s="60"/>
      <c r="M237" s="7"/>
      <c r="N237" s="60"/>
      <c r="O237" s="44"/>
    </row>
    <row r="238" spans="1:15" ht="14.25" thickBot="1" x14ac:dyDescent="0.3">
      <c r="A238" s="75"/>
      <c r="B238" s="76"/>
      <c r="C238" s="76"/>
      <c r="D238" s="76"/>
      <c r="E238" s="77"/>
      <c r="F238" s="88"/>
      <c r="G238" s="88"/>
      <c r="H238" s="88"/>
      <c r="I238" s="88"/>
      <c r="J238" s="76"/>
      <c r="K238" s="10">
        <f>SUM(K236:K237)</f>
        <v>0</v>
      </c>
      <c r="L238" s="61"/>
      <c r="M238" s="10">
        <f>SUM(M236:M237)</f>
        <v>0</v>
      </c>
      <c r="N238" s="61"/>
      <c r="O238" s="51"/>
    </row>
    <row r="239" spans="1:15" x14ac:dyDescent="0.25">
      <c r="A239" s="70" t="s">
        <v>492</v>
      </c>
      <c r="B239" s="71" t="s">
        <v>493</v>
      </c>
      <c r="C239" s="71" t="s">
        <v>494</v>
      </c>
      <c r="D239" s="71" t="s">
        <v>495</v>
      </c>
      <c r="E239" s="71">
        <v>4</v>
      </c>
      <c r="F239" s="73" t="s">
        <v>92</v>
      </c>
      <c r="G239" s="73" t="s">
        <v>219</v>
      </c>
      <c r="H239" s="73" t="s">
        <v>496</v>
      </c>
      <c r="I239" s="73" t="s">
        <v>497</v>
      </c>
      <c r="J239" s="71" t="s">
        <v>108</v>
      </c>
      <c r="K239" s="47"/>
      <c r="L239" s="59" t="s">
        <v>109</v>
      </c>
      <c r="M239" s="47"/>
      <c r="N239" s="59"/>
      <c r="O239" s="43">
        <f>SUM(K241+M241)</f>
        <v>0</v>
      </c>
    </row>
    <row r="240" spans="1:15" ht="15.75" customHeight="1" x14ac:dyDescent="0.25">
      <c r="A240" s="80"/>
      <c r="B240" s="83"/>
      <c r="C240" s="83"/>
      <c r="D240" s="83"/>
      <c r="E240" s="83"/>
      <c r="F240" s="123" t="s">
        <v>45</v>
      </c>
      <c r="G240" s="123" t="s">
        <v>219</v>
      </c>
      <c r="H240" s="123" t="s">
        <v>498</v>
      </c>
      <c r="I240" s="123" t="s">
        <v>497</v>
      </c>
      <c r="J240" s="83"/>
      <c r="K240" s="48"/>
      <c r="L240" s="60"/>
      <c r="M240" s="48"/>
      <c r="N240" s="60"/>
      <c r="O240" s="44"/>
    </row>
    <row r="241" spans="1:15" ht="15.75" customHeight="1" thickBot="1" x14ac:dyDescent="0.3">
      <c r="A241" s="75"/>
      <c r="B241" s="76"/>
      <c r="C241" s="76"/>
      <c r="D241" s="76"/>
      <c r="E241" s="76"/>
      <c r="F241" s="124"/>
      <c r="G241" s="124"/>
      <c r="H241" s="124"/>
      <c r="I241" s="124"/>
      <c r="J241" s="76"/>
      <c r="K241" s="10">
        <f>SUM(K239)</f>
        <v>0</v>
      </c>
      <c r="L241" s="61"/>
      <c r="M241" s="10">
        <f>SUM(M239)</f>
        <v>0</v>
      </c>
      <c r="N241" s="61"/>
      <c r="O241" s="51"/>
    </row>
    <row r="242" spans="1:15" ht="15" customHeight="1" x14ac:dyDescent="0.25">
      <c r="A242" s="70" t="s">
        <v>499</v>
      </c>
      <c r="B242" s="71" t="s">
        <v>1081</v>
      </c>
      <c r="C242" s="71" t="s">
        <v>500</v>
      </c>
      <c r="D242" s="71" t="s">
        <v>279</v>
      </c>
      <c r="E242" s="72">
        <v>21</v>
      </c>
      <c r="F242" s="73" t="s">
        <v>92</v>
      </c>
      <c r="G242" s="73" t="s">
        <v>240</v>
      </c>
      <c r="H242" s="73" t="s">
        <v>501</v>
      </c>
      <c r="I242" s="73" t="s">
        <v>502</v>
      </c>
      <c r="J242" s="71" t="s">
        <v>117</v>
      </c>
      <c r="K242" s="47"/>
      <c r="L242" s="59" t="s">
        <v>118</v>
      </c>
      <c r="M242" s="47"/>
      <c r="N242" s="59"/>
      <c r="O242" s="43">
        <f>SUM(K261+M261)</f>
        <v>0</v>
      </c>
    </row>
    <row r="243" spans="1:15" ht="15" customHeight="1" x14ac:dyDescent="0.25">
      <c r="A243" s="80"/>
      <c r="B243" s="83"/>
      <c r="C243" s="83"/>
      <c r="D243" s="83"/>
      <c r="E243" s="84"/>
      <c r="F243" s="87" t="s">
        <v>45</v>
      </c>
      <c r="G243" s="87" t="s">
        <v>240</v>
      </c>
      <c r="H243" s="87" t="s">
        <v>503</v>
      </c>
      <c r="I243" s="87" t="s">
        <v>504</v>
      </c>
      <c r="J243" s="83"/>
      <c r="K243" s="48"/>
      <c r="L243" s="60"/>
      <c r="M243" s="48"/>
      <c r="N243" s="60"/>
      <c r="O243" s="44"/>
    </row>
    <row r="244" spans="1:15" ht="15.75" customHeight="1" x14ac:dyDescent="0.25">
      <c r="A244" s="80"/>
      <c r="B244" s="83"/>
      <c r="C244" s="83"/>
      <c r="D244" s="83"/>
      <c r="E244" s="84"/>
      <c r="F244" s="87" t="s">
        <v>94</v>
      </c>
      <c r="G244" s="87" t="s">
        <v>240</v>
      </c>
      <c r="H244" s="87" t="s">
        <v>411</v>
      </c>
      <c r="I244" s="87" t="s">
        <v>505</v>
      </c>
      <c r="J244" s="83"/>
      <c r="K244" s="48"/>
      <c r="L244" s="60"/>
      <c r="M244" s="48"/>
      <c r="N244" s="60"/>
      <c r="O244" s="44"/>
    </row>
    <row r="245" spans="1:15" ht="15" customHeight="1" x14ac:dyDescent="0.25">
      <c r="A245" s="80"/>
      <c r="B245" s="83"/>
      <c r="C245" s="83"/>
      <c r="D245" s="83"/>
      <c r="E245" s="84"/>
      <c r="F245" s="87" t="s">
        <v>55</v>
      </c>
      <c r="G245" s="87" t="s">
        <v>240</v>
      </c>
      <c r="H245" s="87" t="s">
        <v>506</v>
      </c>
      <c r="I245" s="87" t="s">
        <v>507</v>
      </c>
      <c r="J245" s="83"/>
      <c r="K245" s="48"/>
      <c r="L245" s="60"/>
      <c r="M245" s="48"/>
      <c r="N245" s="60"/>
      <c r="O245" s="44"/>
    </row>
    <row r="246" spans="1:15" ht="15" customHeight="1" x14ac:dyDescent="0.25">
      <c r="A246" s="80"/>
      <c r="B246" s="83"/>
      <c r="C246" s="83"/>
      <c r="D246" s="83"/>
      <c r="E246" s="84"/>
      <c r="F246" s="87" t="s">
        <v>249</v>
      </c>
      <c r="G246" s="87" t="s">
        <v>240</v>
      </c>
      <c r="H246" s="87" t="s">
        <v>508</v>
      </c>
      <c r="I246" s="87" t="s">
        <v>509</v>
      </c>
      <c r="J246" s="83"/>
      <c r="K246" s="48"/>
      <c r="L246" s="60"/>
      <c r="M246" s="48"/>
      <c r="N246" s="60"/>
      <c r="O246" s="44"/>
    </row>
    <row r="247" spans="1:15" ht="15" customHeight="1" x14ac:dyDescent="0.25">
      <c r="A247" s="80"/>
      <c r="B247" s="83"/>
      <c r="C247" s="83"/>
      <c r="D247" s="83"/>
      <c r="E247" s="84"/>
      <c r="F247" s="87" t="s">
        <v>62</v>
      </c>
      <c r="G247" s="87" t="s">
        <v>240</v>
      </c>
      <c r="H247" s="87" t="s">
        <v>506</v>
      </c>
      <c r="I247" s="87" t="s">
        <v>510</v>
      </c>
      <c r="J247" s="83"/>
      <c r="K247" s="48"/>
      <c r="L247" s="60"/>
      <c r="M247" s="48"/>
      <c r="N247" s="60"/>
      <c r="O247" s="44"/>
    </row>
    <row r="248" spans="1:15" ht="15" customHeight="1" x14ac:dyDescent="0.25">
      <c r="A248" s="80"/>
      <c r="B248" s="83"/>
      <c r="C248" s="83"/>
      <c r="D248" s="83"/>
      <c r="E248" s="84"/>
      <c r="F248" s="87" t="s">
        <v>97</v>
      </c>
      <c r="G248" s="87" t="s">
        <v>240</v>
      </c>
      <c r="H248" s="87" t="s">
        <v>508</v>
      </c>
      <c r="I248" s="87" t="s">
        <v>511</v>
      </c>
      <c r="J248" s="83"/>
      <c r="K248" s="48"/>
      <c r="L248" s="60"/>
      <c r="M248" s="48"/>
      <c r="N248" s="60"/>
      <c r="O248" s="44"/>
    </row>
    <row r="249" spans="1:15" ht="15" customHeight="1" x14ac:dyDescent="0.25">
      <c r="A249" s="80"/>
      <c r="B249" s="83"/>
      <c r="C249" s="83"/>
      <c r="D249" s="83"/>
      <c r="E249" s="84"/>
      <c r="F249" s="87" t="s">
        <v>68</v>
      </c>
      <c r="G249" s="87" t="s">
        <v>240</v>
      </c>
      <c r="H249" s="87" t="s">
        <v>503</v>
      </c>
      <c r="I249" s="87" t="s">
        <v>95</v>
      </c>
      <c r="J249" s="83"/>
      <c r="K249" s="48"/>
      <c r="L249" s="60"/>
      <c r="M249" s="48"/>
      <c r="N249" s="60"/>
      <c r="O249" s="44"/>
    </row>
    <row r="250" spans="1:15" ht="15" customHeight="1" x14ac:dyDescent="0.25">
      <c r="A250" s="80"/>
      <c r="B250" s="83"/>
      <c r="C250" s="83"/>
      <c r="D250" s="83"/>
      <c r="E250" s="84"/>
      <c r="F250" s="87" t="s">
        <v>71</v>
      </c>
      <c r="G250" s="87" t="s">
        <v>27</v>
      </c>
      <c r="H250" s="87" t="s">
        <v>512</v>
      </c>
      <c r="I250" s="87" t="s">
        <v>513</v>
      </c>
      <c r="J250" s="83"/>
      <c r="K250" s="48"/>
      <c r="L250" s="60"/>
      <c r="M250" s="48"/>
      <c r="N250" s="60"/>
      <c r="O250" s="44"/>
    </row>
    <row r="251" spans="1:15" ht="15" customHeight="1" x14ac:dyDescent="0.25">
      <c r="A251" s="80"/>
      <c r="B251" s="83"/>
      <c r="C251" s="83"/>
      <c r="D251" s="83"/>
      <c r="E251" s="84"/>
      <c r="F251" s="87" t="s">
        <v>74</v>
      </c>
      <c r="G251" s="87" t="s">
        <v>27</v>
      </c>
      <c r="H251" s="87" t="s">
        <v>514</v>
      </c>
      <c r="I251" s="87" t="s">
        <v>515</v>
      </c>
      <c r="J251" s="83"/>
      <c r="K251" s="48"/>
      <c r="L251" s="60"/>
      <c r="M251" s="48"/>
      <c r="N251" s="60"/>
      <c r="O251" s="44"/>
    </row>
    <row r="252" spans="1:15" ht="15" customHeight="1" x14ac:dyDescent="0.25">
      <c r="A252" s="80"/>
      <c r="B252" s="83"/>
      <c r="C252" s="83"/>
      <c r="D252" s="83"/>
      <c r="E252" s="84"/>
      <c r="F252" s="87" t="s">
        <v>99</v>
      </c>
      <c r="G252" s="87" t="s">
        <v>27</v>
      </c>
      <c r="H252" s="87" t="s">
        <v>516</v>
      </c>
      <c r="I252" s="87" t="s">
        <v>517</v>
      </c>
      <c r="J252" s="83"/>
      <c r="K252" s="48"/>
      <c r="L252" s="60"/>
      <c r="M252" s="48"/>
      <c r="N252" s="60"/>
      <c r="O252" s="44"/>
    </row>
    <row r="253" spans="1:15" ht="15" customHeight="1" x14ac:dyDescent="0.25">
      <c r="A253" s="80"/>
      <c r="B253" s="83"/>
      <c r="C253" s="83"/>
      <c r="D253" s="83"/>
      <c r="E253" s="84"/>
      <c r="F253" s="87" t="s">
        <v>100</v>
      </c>
      <c r="G253" s="87" t="s">
        <v>27</v>
      </c>
      <c r="H253" s="87" t="s">
        <v>514</v>
      </c>
      <c r="I253" s="87" t="s">
        <v>518</v>
      </c>
      <c r="J253" s="83"/>
      <c r="K253" s="48"/>
      <c r="L253" s="60"/>
      <c r="M253" s="48"/>
      <c r="N253" s="60"/>
      <c r="O253" s="44"/>
    </row>
    <row r="254" spans="1:15" ht="15" customHeight="1" x14ac:dyDescent="0.25">
      <c r="A254" s="80"/>
      <c r="B254" s="83"/>
      <c r="C254" s="83"/>
      <c r="D254" s="83"/>
      <c r="E254" s="84"/>
      <c r="F254" s="87" t="s">
        <v>266</v>
      </c>
      <c r="G254" s="87" t="s">
        <v>27</v>
      </c>
      <c r="H254" s="87" t="s">
        <v>516</v>
      </c>
      <c r="I254" s="87" t="s">
        <v>519</v>
      </c>
      <c r="J254" s="83"/>
      <c r="K254" s="48"/>
      <c r="L254" s="60"/>
      <c r="M254" s="48"/>
      <c r="N254" s="60"/>
      <c r="O254" s="44"/>
    </row>
    <row r="255" spans="1:15" ht="15" customHeight="1" x14ac:dyDescent="0.25">
      <c r="A255" s="80"/>
      <c r="B255" s="83"/>
      <c r="C255" s="83"/>
      <c r="D255" s="83"/>
      <c r="E255" s="84"/>
      <c r="F255" s="87" t="s">
        <v>269</v>
      </c>
      <c r="G255" s="87" t="s">
        <v>27</v>
      </c>
      <c r="H255" s="87" t="s">
        <v>514</v>
      </c>
      <c r="I255" s="87" t="s">
        <v>520</v>
      </c>
      <c r="J255" s="83"/>
      <c r="K255" s="48"/>
      <c r="L255" s="60"/>
      <c r="M255" s="48"/>
      <c r="N255" s="60"/>
      <c r="O255" s="44"/>
    </row>
    <row r="256" spans="1:15" ht="15" customHeight="1" x14ac:dyDescent="0.25">
      <c r="A256" s="80"/>
      <c r="B256" s="83"/>
      <c r="C256" s="83"/>
      <c r="D256" s="83"/>
      <c r="E256" s="84"/>
      <c r="F256" s="87" t="s">
        <v>272</v>
      </c>
      <c r="G256" s="87" t="s">
        <v>521</v>
      </c>
      <c r="H256" s="87" t="s">
        <v>516</v>
      </c>
      <c r="I256" s="87" t="s">
        <v>522</v>
      </c>
      <c r="J256" s="83"/>
      <c r="K256" s="48"/>
      <c r="L256" s="60"/>
      <c r="M256" s="48"/>
      <c r="N256" s="60"/>
      <c r="O256" s="44"/>
    </row>
    <row r="257" spans="1:15" ht="15" customHeight="1" x14ac:dyDescent="0.25">
      <c r="A257" s="80"/>
      <c r="B257" s="83"/>
      <c r="C257" s="83"/>
      <c r="D257" s="83"/>
      <c r="E257" s="84"/>
      <c r="F257" s="87" t="s">
        <v>274</v>
      </c>
      <c r="G257" s="87" t="s">
        <v>521</v>
      </c>
      <c r="H257" s="87" t="s">
        <v>514</v>
      </c>
      <c r="I257" s="87" t="s">
        <v>523</v>
      </c>
      <c r="J257" s="83"/>
      <c r="K257" s="48"/>
      <c r="L257" s="60"/>
      <c r="M257" s="48"/>
      <c r="N257" s="60"/>
      <c r="O257" s="44"/>
    </row>
    <row r="258" spans="1:15" ht="15" customHeight="1" x14ac:dyDescent="0.25">
      <c r="A258" s="80"/>
      <c r="B258" s="83"/>
      <c r="C258" s="83"/>
      <c r="D258" s="83"/>
      <c r="E258" s="84"/>
      <c r="F258" s="87" t="s">
        <v>524</v>
      </c>
      <c r="G258" s="87" t="s">
        <v>521</v>
      </c>
      <c r="H258" s="87" t="s">
        <v>525</v>
      </c>
      <c r="I258" s="87" t="s">
        <v>526</v>
      </c>
      <c r="J258" s="83"/>
      <c r="K258" s="7"/>
      <c r="L258" s="60"/>
      <c r="M258" s="7"/>
      <c r="N258" s="60"/>
      <c r="O258" s="44"/>
    </row>
    <row r="259" spans="1:15" ht="15" customHeight="1" x14ac:dyDescent="0.25">
      <c r="A259" s="80"/>
      <c r="B259" s="83"/>
      <c r="C259" s="83"/>
      <c r="D259" s="83"/>
      <c r="E259" s="84"/>
      <c r="F259" s="87" t="s">
        <v>527</v>
      </c>
      <c r="G259" s="87" t="s">
        <v>528</v>
      </c>
      <c r="H259" s="87" t="s">
        <v>529</v>
      </c>
      <c r="I259" s="87" t="s">
        <v>530</v>
      </c>
      <c r="J259" s="83"/>
      <c r="K259" s="48"/>
      <c r="L259" s="60"/>
      <c r="M259" s="48"/>
      <c r="N259" s="60"/>
      <c r="O259" s="44"/>
    </row>
    <row r="260" spans="1:15" ht="15" customHeight="1" x14ac:dyDescent="0.25">
      <c r="A260" s="80"/>
      <c r="B260" s="83"/>
      <c r="C260" s="83"/>
      <c r="D260" s="83"/>
      <c r="E260" s="84"/>
      <c r="F260" s="87" t="s">
        <v>531</v>
      </c>
      <c r="G260" s="87" t="s">
        <v>528</v>
      </c>
      <c r="H260" s="87" t="s">
        <v>532</v>
      </c>
      <c r="I260" s="87">
        <v>9000094</v>
      </c>
      <c r="J260" s="83"/>
      <c r="K260" s="48"/>
      <c r="L260" s="60"/>
      <c r="M260" s="48"/>
      <c r="N260" s="60"/>
      <c r="O260" s="44"/>
    </row>
    <row r="261" spans="1:15" ht="15" customHeight="1" thickBot="1" x14ac:dyDescent="0.3">
      <c r="A261" s="80"/>
      <c r="B261" s="83"/>
      <c r="C261" s="83"/>
      <c r="D261" s="83"/>
      <c r="E261" s="84"/>
      <c r="F261" s="88"/>
      <c r="G261" s="88"/>
      <c r="H261" s="88"/>
      <c r="I261" s="88"/>
      <c r="J261" s="83"/>
      <c r="K261" s="10">
        <f>SUM(K242:K260)</f>
        <v>0</v>
      </c>
      <c r="L261" s="60"/>
      <c r="M261" s="10">
        <f>SUM(M242:M260)</f>
        <v>0</v>
      </c>
      <c r="N261" s="60"/>
      <c r="O261" s="44"/>
    </row>
    <row r="262" spans="1:15" ht="15" customHeight="1" x14ac:dyDescent="0.25">
      <c r="A262" s="70" t="s">
        <v>1108</v>
      </c>
      <c r="B262" s="71" t="s">
        <v>1082</v>
      </c>
      <c r="C262" s="71" t="s">
        <v>1083</v>
      </c>
      <c r="D262" s="71" t="s">
        <v>26</v>
      </c>
      <c r="E262" s="125">
        <v>6</v>
      </c>
      <c r="F262" s="25" t="s">
        <v>1084</v>
      </c>
      <c r="G262" s="27" t="s">
        <v>1086</v>
      </c>
      <c r="H262" s="28" t="s">
        <v>1087</v>
      </c>
      <c r="I262" s="25" t="s">
        <v>1088</v>
      </c>
      <c r="J262" s="71" t="s">
        <v>233</v>
      </c>
      <c r="K262" s="40"/>
      <c r="L262" s="59" t="s">
        <v>234</v>
      </c>
      <c r="M262" s="40"/>
      <c r="N262" s="59"/>
      <c r="O262" s="45">
        <f>SUM(K276+M276)</f>
        <v>0</v>
      </c>
    </row>
    <row r="263" spans="1:15" ht="15" customHeight="1" x14ac:dyDescent="0.25">
      <c r="A263" s="80"/>
      <c r="B263" s="83"/>
      <c r="C263" s="83"/>
      <c r="D263" s="83"/>
      <c r="E263" s="126"/>
      <c r="F263" s="26" t="s">
        <v>1085</v>
      </c>
      <c r="G263" s="29" t="s">
        <v>1086</v>
      </c>
      <c r="H263" s="30" t="s">
        <v>1089</v>
      </c>
      <c r="I263" s="31" t="s">
        <v>1090</v>
      </c>
      <c r="J263" s="83"/>
      <c r="K263" s="41"/>
      <c r="L263" s="60"/>
      <c r="M263" s="41"/>
      <c r="N263" s="60"/>
      <c r="O263" s="49"/>
    </row>
    <row r="264" spans="1:15" ht="15" customHeight="1" x14ac:dyDescent="0.25">
      <c r="A264" s="80"/>
      <c r="B264" s="83"/>
      <c r="C264" s="83"/>
      <c r="D264" s="83"/>
      <c r="E264" s="126"/>
      <c r="F264" s="26" t="s">
        <v>105</v>
      </c>
      <c r="G264" s="32" t="s">
        <v>240</v>
      </c>
      <c r="H264" s="26" t="s">
        <v>1091</v>
      </c>
      <c r="I264" s="26" t="s">
        <v>1092</v>
      </c>
      <c r="J264" s="83"/>
      <c r="K264" s="58"/>
      <c r="L264" s="60"/>
      <c r="M264" s="58"/>
      <c r="N264" s="60"/>
      <c r="O264" s="49"/>
    </row>
    <row r="265" spans="1:15" ht="15" customHeight="1" x14ac:dyDescent="0.25">
      <c r="A265" s="80"/>
      <c r="B265" s="83"/>
      <c r="C265" s="83"/>
      <c r="D265" s="83"/>
      <c r="E265" s="126"/>
      <c r="F265" s="26" t="s">
        <v>110</v>
      </c>
      <c r="G265" s="33" t="s">
        <v>240</v>
      </c>
      <c r="H265" s="26" t="s">
        <v>1094</v>
      </c>
      <c r="I265" s="26" t="s">
        <v>1095</v>
      </c>
      <c r="J265" s="83"/>
      <c r="K265" s="41"/>
      <c r="L265" s="60"/>
      <c r="M265" s="41"/>
      <c r="N265" s="60"/>
      <c r="O265" s="49"/>
    </row>
    <row r="266" spans="1:15" ht="15" customHeight="1" x14ac:dyDescent="0.25">
      <c r="A266" s="80"/>
      <c r="B266" s="83"/>
      <c r="C266" s="83"/>
      <c r="D266" s="83"/>
      <c r="E266" s="126"/>
      <c r="F266" s="26" t="s">
        <v>105</v>
      </c>
      <c r="G266" s="34" t="s">
        <v>240</v>
      </c>
      <c r="H266" s="26" t="s">
        <v>1091</v>
      </c>
      <c r="I266" s="26" t="s">
        <v>1093</v>
      </c>
      <c r="J266" s="83"/>
      <c r="K266" s="58"/>
      <c r="L266" s="60"/>
      <c r="M266" s="58"/>
      <c r="N266" s="60"/>
      <c r="O266" s="49"/>
    </row>
    <row r="267" spans="1:15" ht="15" customHeight="1" x14ac:dyDescent="0.25">
      <c r="A267" s="80"/>
      <c r="B267" s="83"/>
      <c r="C267" s="83"/>
      <c r="D267" s="83"/>
      <c r="E267" s="126"/>
      <c r="F267" s="26" t="s">
        <v>110</v>
      </c>
      <c r="G267" s="33" t="s">
        <v>240</v>
      </c>
      <c r="H267" s="26" t="s">
        <v>95</v>
      </c>
      <c r="I267" s="26" t="s">
        <v>95</v>
      </c>
      <c r="J267" s="83"/>
      <c r="K267" s="41"/>
      <c r="L267" s="60"/>
      <c r="M267" s="41"/>
      <c r="N267" s="60"/>
      <c r="O267" s="49"/>
    </row>
    <row r="268" spans="1:15" ht="15" customHeight="1" x14ac:dyDescent="0.25">
      <c r="A268" s="80"/>
      <c r="B268" s="83"/>
      <c r="C268" s="83"/>
      <c r="D268" s="83"/>
      <c r="E268" s="126"/>
      <c r="F268" s="26" t="s">
        <v>94</v>
      </c>
      <c r="G268" s="32" t="s">
        <v>83</v>
      </c>
      <c r="H268" s="26" t="s">
        <v>1096</v>
      </c>
      <c r="I268" s="26" t="s">
        <v>1097</v>
      </c>
      <c r="J268" s="83"/>
      <c r="K268" s="48"/>
      <c r="L268" s="60"/>
      <c r="M268" s="48"/>
      <c r="N268" s="60"/>
      <c r="O268" s="49"/>
    </row>
    <row r="269" spans="1:15" ht="15" customHeight="1" x14ac:dyDescent="0.25">
      <c r="A269" s="80"/>
      <c r="B269" s="83"/>
      <c r="C269" s="83"/>
      <c r="D269" s="83"/>
      <c r="E269" s="126"/>
      <c r="F269" s="26" t="s">
        <v>55</v>
      </c>
      <c r="G269" s="35" t="s">
        <v>83</v>
      </c>
      <c r="H269" s="26" t="s">
        <v>1102</v>
      </c>
      <c r="I269" s="26" t="s">
        <v>1104</v>
      </c>
      <c r="J269" s="83"/>
      <c r="K269" s="48"/>
      <c r="L269" s="60"/>
      <c r="M269" s="48"/>
      <c r="N269" s="60"/>
      <c r="O269" s="49"/>
    </row>
    <row r="270" spans="1:15" ht="15" customHeight="1" x14ac:dyDescent="0.25">
      <c r="A270" s="80"/>
      <c r="B270" s="83"/>
      <c r="C270" s="83"/>
      <c r="D270" s="83"/>
      <c r="E270" s="126"/>
      <c r="F270" s="26" t="s">
        <v>249</v>
      </c>
      <c r="G270" s="32" t="s">
        <v>83</v>
      </c>
      <c r="H270" s="26" t="s">
        <v>1099</v>
      </c>
      <c r="I270" s="26" t="s">
        <v>1100</v>
      </c>
      <c r="J270" s="83"/>
      <c r="K270" s="48"/>
      <c r="L270" s="60"/>
      <c r="M270" s="48"/>
      <c r="N270" s="60"/>
      <c r="O270" s="49"/>
    </row>
    <row r="271" spans="1:15" ht="15" customHeight="1" x14ac:dyDescent="0.25">
      <c r="A271" s="80"/>
      <c r="B271" s="83"/>
      <c r="C271" s="83"/>
      <c r="D271" s="83"/>
      <c r="E271" s="126"/>
      <c r="F271" s="26" t="s">
        <v>62</v>
      </c>
      <c r="G271" s="35" t="s">
        <v>83</v>
      </c>
      <c r="H271" s="26" t="s">
        <v>1105</v>
      </c>
      <c r="I271" s="26" t="s">
        <v>1107</v>
      </c>
      <c r="J271" s="83"/>
      <c r="K271" s="48"/>
      <c r="L271" s="60"/>
      <c r="M271" s="48"/>
      <c r="N271" s="60"/>
      <c r="O271" s="49"/>
    </row>
    <row r="272" spans="1:15" ht="15" customHeight="1" x14ac:dyDescent="0.25">
      <c r="A272" s="80"/>
      <c r="B272" s="83"/>
      <c r="C272" s="83"/>
      <c r="D272" s="83"/>
      <c r="E272" s="126"/>
      <c r="F272" s="26" t="s">
        <v>68</v>
      </c>
      <c r="G272" s="26" t="s">
        <v>83</v>
      </c>
      <c r="H272" s="26" t="s">
        <v>1102</v>
      </c>
      <c r="I272" s="26" t="s">
        <v>1103</v>
      </c>
      <c r="J272" s="83"/>
      <c r="K272" s="48"/>
      <c r="L272" s="60"/>
      <c r="M272" s="48"/>
      <c r="N272" s="60"/>
      <c r="O272" s="49"/>
    </row>
    <row r="273" spans="1:15" ht="15" customHeight="1" x14ac:dyDescent="0.25">
      <c r="A273" s="80"/>
      <c r="B273" s="83"/>
      <c r="C273" s="83"/>
      <c r="D273" s="83"/>
      <c r="E273" s="126"/>
      <c r="F273" s="26" t="s">
        <v>97</v>
      </c>
      <c r="G273" s="26" t="s">
        <v>83</v>
      </c>
      <c r="H273" s="26" t="s">
        <v>1096</v>
      </c>
      <c r="I273" s="26" t="s">
        <v>1098</v>
      </c>
      <c r="J273" s="83"/>
      <c r="K273" s="48"/>
      <c r="L273" s="60"/>
      <c r="M273" s="48"/>
      <c r="N273" s="60"/>
      <c r="O273" s="49"/>
    </row>
    <row r="274" spans="1:15" ht="15" customHeight="1" x14ac:dyDescent="0.25">
      <c r="A274" s="80"/>
      <c r="B274" s="83"/>
      <c r="C274" s="83"/>
      <c r="D274" s="83"/>
      <c r="E274" s="126"/>
      <c r="F274" s="26" t="s">
        <v>74</v>
      </c>
      <c r="G274" s="26" t="s">
        <v>83</v>
      </c>
      <c r="H274" s="26" t="s">
        <v>1105</v>
      </c>
      <c r="I274" s="26" t="s">
        <v>1106</v>
      </c>
      <c r="J274" s="83"/>
      <c r="K274" s="48"/>
      <c r="L274" s="60"/>
      <c r="M274" s="42"/>
      <c r="N274" s="60"/>
      <c r="O274" s="49"/>
    </row>
    <row r="275" spans="1:15" ht="15" customHeight="1" x14ac:dyDescent="0.25">
      <c r="A275" s="80"/>
      <c r="B275" s="83"/>
      <c r="C275" s="83"/>
      <c r="D275" s="83"/>
      <c r="E275" s="126"/>
      <c r="F275" s="26" t="s">
        <v>71</v>
      </c>
      <c r="G275" s="26" t="s">
        <v>83</v>
      </c>
      <c r="H275" s="26" t="s">
        <v>1099</v>
      </c>
      <c r="I275" s="26" t="s">
        <v>1101</v>
      </c>
      <c r="J275" s="83"/>
      <c r="K275" s="48"/>
      <c r="L275" s="60"/>
      <c r="M275" s="42"/>
      <c r="N275" s="60"/>
      <c r="O275" s="49"/>
    </row>
    <row r="276" spans="1:15" ht="15" customHeight="1" thickBot="1" x14ac:dyDescent="0.3">
      <c r="A276" s="75"/>
      <c r="B276" s="76"/>
      <c r="C276" s="76"/>
      <c r="D276" s="76"/>
      <c r="E276" s="127"/>
      <c r="F276" s="36"/>
      <c r="G276" s="37"/>
      <c r="H276" s="38"/>
      <c r="I276" s="36"/>
      <c r="J276" s="76"/>
      <c r="K276" s="9">
        <f>SUM(K262:K275)</f>
        <v>0</v>
      </c>
      <c r="L276" s="61"/>
      <c r="M276" s="9">
        <f>SUM(M262:M275)</f>
        <v>0</v>
      </c>
      <c r="N276" s="61"/>
      <c r="O276" s="46"/>
    </row>
    <row r="277" spans="1:15" ht="15" customHeight="1" x14ac:dyDescent="0.25">
      <c r="A277" s="80" t="s">
        <v>533</v>
      </c>
      <c r="B277" s="83" t="s">
        <v>534</v>
      </c>
      <c r="C277" s="83" t="s">
        <v>535</v>
      </c>
      <c r="D277" s="83" t="s">
        <v>201</v>
      </c>
      <c r="E277" s="128">
        <v>1</v>
      </c>
      <c r="F277" s="85" t="s">
        <v>92</v>
      </c>
      <c r="G277" s="85" t="s">
        <v>536</v>
      </c>
      <c r="H277" s="85" t="s">
        <v>537</v>
      </c>
      <c r="I277" s="85" t="s">
        <v>538</v>
      </c>
      <c r="J277" s="83" t="s">
        <v>148</v>
      </c>
      <c r="K277" s="41"/>
      <c r="L277" s="60" t="s">
        <v>149</v>
      </c>
      <c r="M277" s="41"/>
      <c r="N277" s="60"/>
      <c r="O277" s="44">
        <f>SUM(K279+M279)</f>
        <v>0</v>
      </c>
    </row>
    <row r="278" spans="1:15" ht="15" customHeight="1" x14ac:dyDescent="0.25">
      <c r="A278" s="80"/>
      <c r="B278" s="83"/>
      <c r="C278" s="83"/>
      <c r="D278" s="83"/>
      <c r="E278" s="128"/>
      <c r="F278" s="87" t="s">
        <v>45</v>
      </c>
      <c r="G278" s="87" t="s">
        <v>536</v>
      </c>
      <c r="H278" s="87" t="s">
        <v>539</v>
      </c>
      <c r="I278" s="87" t="s">
        <v>540</v>
      </c>
      <c r="J278" s="83"/>
      <c r="K278" s="48"/>
      <c r="L278" s="60"/>
      <c r="M278" s="48"/>
      <c r="N278" s="60"/>
      <c r="O278" s="44"/>
    </row>
    <row r="279" spans="1:15" ht="15" customHeight="1" thickBot="1" x14ac:dyDescent="0.3">
      <c r="A279" s="75"/>
      <c r="B279" s="76"/>
      <c r="C279" s="76"/>
      <c r="D279" s="76"/>
      <c r="E279" s="129"/>
      <c r="F279" s="88"/>
      <c r="G279" s="88"/>
      <c r="H279" s="88"/>
      <c r="I279" s="88"/>
      <c r="J279" s="76"/>
      <c r="K279" s="10">
        <f>SUM(K277)</f>
        <v>0</v>
      </c>
      <c r="L279" s="61"/>
      <c r="M279" s="10">
        <f>SUM(M277)</f>
        <v>0</v>
      </c>
      <c r="N279" s="61"/>
      <c r="O279" s="51"/>
    </row>
    <row r="280" spans="1:15" ht="15" customHeight="1" x14ac:dyDescent="0.25">
      <c r="A280" s="70" t="s">
        <v>541</v>
      </c>
      <c r="B280" s="71" t="s">
        <v>542</v>
      </c>
      <c r="C280" s="71" t="s">
        <v>543</v>
      </c>
      <c r="D280" s="71" t="s">
        <v>26</v>
      </c>
      <c r="E280" s="72">
        <v>6</v>
      </c>
      <c r="F280" s="73" t="s">
        <v>169</v>
      </c>
      <c r="G280" s="73" t="s">
        <v>342</v>
      </c>
      <c r="H280" s="73" t="s">
        <v>544</v>
      </c>
      <c r="I280" s="73" t="s">
        <v>545</v>
      </c>
      <c r="J280" s="71" t="s">
        <v>233</v>
      </c>
      <c r="K280" s="4"/>
      <c r="L280" s="59" t="s">
        <v>234</v>
      </c>
      <c r="M280" s="4"/>
      <c r="N280" s="59"/>
      <c r="O280" s="43">
        <f>SUM(K281+M281)</f>
        <v>0</v>
      </c>
    </row>
    <row r="281" spans="1:15" ht="15" customHeight="1" thickBot="1" x14ac:dyDescent="0.3">
      <c r="A281" s="75"/>
      <c r="B281" s="76"/>
      <c r="C281" s="76"/>
      <c r="D281" s="76"/>
      <c r="E281" s="77"/>
      <c r="F281" s="88"/>
      <c r="G281" s="88"/>
      <c r="H281" s="88"/>
      <c r="I281" s="88"/>
      <c r="J281" s="76"/>
      <c r="K281" s="10">
        <f>SUM(K280)</f>
        <v>0</v>
      </c>
      <c r="L281" s="61"/>
      <c r="M281" s="10">
        <f>SUM(M280)</f>
        <v>0</v>
      </c>
      <c r="N281" s="61"/>
      <c r="O281" s="51"/>
    </row>
    <row r="282" spans="1:15" ht="15" customHeight="1" x14ac:dyDescent="0.25">
      <c r="A282" s="70" t="s">
        <v>546</v>
      </c>
      <c r="B282" s="71" t="s">
        <v>547</v>
      </c>
      <c r="C282" s="71" t="s">
        <v>548</v>
      </c>
      <c r="D282" s="71" t="s">
        <v>26</v>
      </c>
      <c r="E282" s="72">
        <v>16</v>
      </c>
      <c r="F282" s="73" t="s">
        <v>92</v>
      </c>
      <c r="G282" s="73" t="s">
        <v>18</v>
      </c>
      <c r="H282" s="73" t="s">
        <v>549</v>
      </c>
      <c r="I282" s="73" t="s">
        <v>550</v>
      </c>
      <c r="J282" s="71" t="s">
        <v>233</v>
      </c>
      <c r="K282" s="47"/>
      <c r="L282" s="59" t="s">
        <v>234</v>
      </c>
      <c r="M282" s="47"/>
      <c r="N282" s="59"/>
      <c r="O282" s="43">
        <f>SUM(K286+M286)</f>
        <v>0</v>
      </c>
    </row>
    <row r="283" spans="1:15" ht="15" customHeight="1" x14ac:dyDescent="0.25">
      <c r="A283" s="80"/>
      <c r="B283" s="83"/>
      <c r="C283" s="83"/>
      <c r="D283" s="83"/>
      <c r="E283" s="84"/>
      <c r="F283" s="87" t="s">
        <v>45</v>
      </c>
      <c r="G283" s="87" t="s">
        <v>18</v>
      </c>
      <c r="H283" s="87" t="s">
        <v>551</v>
      </c>
      <c r="I283" s="87" t="s">
        <v>552</v>
      </c>
      <c r="J283" s="83"/>
      <c r="K283" s="48"/>
      <c r="L283" s="60"/>
      <c r="M283" s="48"/>
      <c r="N283" s="60"/>
      <c r="O283" s="44"/>
    </row>
    <row r="284" spans="1:15" ht="15" customHeight="1" x14ac:dyDescent="0.25">
      <c r="A284" s="80"/>
      <c r="B284" s="83"/>
      <c r="C284" s="83"/>
      <c r="D284" s="83"/>
      <c r="E284" s="84"/>
      <c r="F284" s="87" t="s">
        <v>94</v>
      </c>
      <c r="G284" s="87" t="s">
        <v>18</v>
      </c>
      <c r="H284" s="87" t="s">
        <v>553</v>
      </c>
      <c r="I284" s="87" t="s">
        <v>554</v>
      </c>
      <c r="J284" s="83"/>
      <c r="K284" s="48"/>
      <c r="L284" s="60"/>
      <c r="M284" s="48"/>
      <c r="N284" s="60"/>
      <c r="O284" s="44"/>
    </row>
    <row r="285" spans="1:15" ht="15" customHeight="1" x14ac:dyDescent="0.25">
      <c r="A285" s="80"/>
      <c r="B285" s="83"/>
      <c r="C285" s="83"/>
      <c r="D285" s="83"/>
      <c r="E285" s="84"/>
      <c r="F285" s="87" t="s">
        <v>55</v>
      </c>
      <c r="G285" s="87" t="s">
        <v>18</v>
      </c>
      <c r="H285" s="87" t="s">
        <v>555</v>
      </c>
      <c r="I285" s="87" t="s">
        <v>556</v>
      </c>
      <c r="J285" s="83"/>
      <c r="K285" s="48"/>
      <c r="L285" s="60"/>
      <c r="M285" s="48"/>
      <c r="N285" s="60"/>
      <c r="O285" s="44"/>
    </row>
    <row r="286" spans="1:15" ht="15" customHeight="1" thickBot="1" x14ac:dyDescent="0.3">
      <c r="A286" s="80"/>
      <c r="B286" s="83"/>
      <c r="C286" s="83"/>
      <c r="D286" s="83"/>
      <c r="E286" s="84"/>
      <c r="F286" s="88"/>
      <c r="G286" s="88"/>
      <c r="H286" s="88"/>
      <c r="I286" s="88"/>
      <c r="J286" s="83"/>
      <c r="K286" s="10">
        <f>SUM(K282:K285)</f>
        <v>0</v>
      </c>
      <c r="L286" s="60"/>
      <c r="M286" s="10">
        <f>SUM(M282:M285)</f>
        <v>0</v>
      </c>
      <c r="N286" s="60"/>
      <c r="O286" s="44"/>
    </row>
    <row r="287" spans="1:15" ht="15" customHeight="1" x14ac:dyDescent="0.25">
      <c r="A287" s="93" t="s">
        <v>557</v>
      </c>
      <c r="B287" s="94" t="s">
        <v>558</v>
      </c>
      <c r="C287" s="94" t="s">
        <v>559</v>
      </c>
      <c r="D287" s="94" t="s">
        <v>26</v>
      </c>
      <c r="E287" s="95">
        <v>31</v>
      </c>
      <c r="F287" s="105" t="s">
        <v>92</v>
      </c>
      <c r="G287" s="105" t="s">
        <v>219</v>
      </c>
      <c r="H287" s="105" t="s">
        <v>560</v>
      </c>
      <c r="I287" s="130" t="s">
        <v>561</v>
      </c>
      <c r="J287" s="131" t="s">
        <v>30</v>
      </c>
      <c r="K287" s="4"/>
      <c r="L287" s="96" t="s">
        <v>31</v>
      </c>
      <c r="M287" s="13"/>
      <c r="N287" s="132"/>
      <c r="O287" s="45">
        <f>SUM(K296+M296)</f>
        <v>0</v>
      </c>
    </row>
    <row r="288" spans="1:15" ht="15" customHeight="1" x14ac:dyDescent="0.25">
      <c r="A288" s="97"/>
      <c r="B288" s="98"/>
      <c r="C288" s="98"/>
      <c r="D288" s="98"/>
      <c r="E288" s="99"/>
      <c r="F288" s="107" t="s">
        <v>94</v>
      </c>
      <c r="G288" s="107" t="s">
        <v>219</v>
      </c>
      <c r="H288" s="107" t="s">
        <v>560</v>
      </c>
      <c r="I288" s="133" t="s">
        <v>562</v>
      </c>
      <c r="J288" s="134"/>
      <c r="K288" s="7"/>
      <c r="L288" s="100"/>
      <c r="M288" s="14"/>
      <c r="N288" s="135"/>
      <c r="O288" s="49"/>
    </row>
    <row r="289" spans="1:15" ht="15" customHeight="1" x14ac:dyDescent="0.25">
      <c r="A289" s="97"/>
      <c r="B289" s="98"/>
      <c r="C289" s="98"/>
      <c r="D289" s="98"/>
      <c r="E289" s="99"/>
      <c r="F289" s="107" t="s">
        <v>249</v>
      </c>
      <c r="G289" s="107" t="s">
        <v>219</v>
      </c>
      <c r="H289" s="107" t="s">
        <v>560</v>
      </c>
      <c r="I289" s="133" t="s">
        <v>563</v>
      </c>
      <c r="J289" s="134"/>
      <c r="K289" s="7"/>
      <c r="L289" s="100"/>
      <c r="M289" s="14"/>
      <c r="N289" s="135"/>
      <c r="O289" s="49"/>
    </row>
    <row r="290" spans="1:15" ht="15" customHeight="1" x14ac:dyDescent="0.25">
      <c r="A290" s="97"/>
      <c r="B290" s="98"/>
      <c r="C290" s="98"/>
      <c r="D290" s="98"/>
      <c r="E290" s="99"/>
      <c r="F290" s="107"/>
      <c r="G290" s="107" t="s">
        <v>219</v>
      </c>
      <c r="H290" s="107" t="s">
        <v>564</v>
      </c>
      <c r="I290" s="107" t="s">
        <v>565</v>
      </c>
      <c r="J290" s="134"/>
      <c r="K290" s="7"/>
      <c r="L290" s="100"/>
      <c r="M290" s="14"/>
      <c r="N290" s="135"/>
      <c r="O290" s="49"/>
    </row>
    <row r="291" spans="1:15" ht="15" customHeight="1" x14ac:dyDescent="0.25">
      <c r="A291" s="97"/>
      <c r="B291" s="98"/>
      <c r="C291" s="98"/>
      <c r="D291" s="98"/>
      <c r="E291" s="99"/>
      <c r="F291" s="107"/>
      <c r="G291" s="107" t="s">
        <v>219</v>
      </c>
      <c r="H291" s="107" t="s">
        <v>566</v>
      </c>
      <c r="I291" s="107" t="s">
        <v>567</v>
      </c>
      <c r="J291" s="134"/>
      <c r="K291" s="7"/>
      <c r="L291" s="100"/>
      <c r="M291" s="14"/>
      <c r="N291" s="135"/>
      <c r="O291" s="49"/>
    </row>
    <row r="292" spans="1:15" ht="15" customHeight="1" x14ac:dyDescent="0.25">
      <c r="A292" s="97"/>
      <c r="B292" s="98"/>
      <c r="C292" s="98"/>
      <c r="D292" s="98"/>
      <c r="E292" s="99"/>
      <c r="F292" s="107" t="s">
        <v>568</v>
      </c>
      <c r="G292" s="107" t="s">
        <v>342</v>
      </c>
      <c r="H292" s="107" t="s">
        <v>569</v>
      </c>
      <c r="I292" s="107" t="s">
        <v>570</v>
      </c>
      <c r="J292" s="134"/>
      <c r="K292" s="7"/>
      <c r="L292" s="100"/>
      <c r="M292" s="14"/>
      <c r="N292" s="135"/>
      <c r="O292" s="49"/>
    </row>
    <row r="293" spans="1:15" ht="15" customHeight="1" x14ac:dyDescent="0.25">
      <c r="A293" s="97"/>
      <c r="B293" s="98"/>
      <c r="C293" s="98"/>
      <c r="D293" s="98"/>
      <c r="E293" s="99"/>
      <c r="F293" s="107" t="s">
        <v>571</v>
      </c>
      <c r="G293" s="107" t="s">
        <v>219</v>
      </c>
      <c r="H293" s="107" t="s">
        <v>572</v>
      </c>
      <c r="I293" s="107" t="s">
        <v>573</v>
      </c>
      <c r="J293" s="134"/>
      <c r="K293" s="7"/>
      <c r="L293" s="100"/>
      <c r="M293" s="14"/>
      <c r="N293" s="135"/>
      <c r="O293" s="49"/>
    </row>
    <row r="294" spans="1:15" ht="15" customHeight="1" x14ac:dyDescent="0.25">
      <c r="A294" s="97"/>
      <c r="B294" s="98"/>
      <c r="C294" s="98"/>
      <c r="D294" s="98"/>
      <c r="E294" s="99"/>
      <c r="F294" s="107" t="s">
        <v>574</v>
      </c>
      <c r="G294" s="107" t="s">
        <v>219</v>
      </c>
      <c r="H294" s="107" t="s">
        <v>575</v>
      </c>
      <c r="I294" s="107" t="s">
        <v>576</v>
      </c>
      <c r="J294" s="134"/>
      <c r="K294" s="7"/>
      <c r="L294" s="100"/>
      <c r="M294" s="14"/>
      <c r="N294" s="135"/>
      <c r="O294" s="49"/>
    </row>
    <row r="295" spans="1:15" ht="15" customHeight="1" x14ac:dyDescent="0.25">
      <c r="A295" s="97"/>
      <c r="B295" s="98"/>
      <c r="C295" s="98"/>
      <c r="D295" s="98"/>
      <c r="E295" s="99"/>
      <c r="F295" s="107" t="s">
        <v>577</v>
      </c>
      <c r="G295" s="87" t="s">
        <v>578</v>
      </c>
      <c r="H295" s="107" t="s">
        <v>579</v>
      </c>
      <c r="I295" s="107" t="s">
        <v>580</v>
      </c>
      <c r="J295" s="134"/>
      <c r="K295" s="7"/>
      <c r="L295" s="100"/>
      <c r="M295" s="14"/>
      <c r="N295" s="135"/>
      <c r="O295" s="49"/>
    </row>
    <row r="296" spans="1:15" ht="14.25" thickBot="1" x14ac:dyDescent="0.3">
      <c r="A296" s="136"/>
      <c r="B296" s="137"/>
      <c r="C296" s="137"/>
      <c r="D296" s="137"/>
      <c r="E296" s="138"/>
      <c r="F296" s="139"/>
      <c r="G296" s="139"/>
      <c r="H296" s="139"/>
      <c r="I296" s="139"/>
      <c r="J296" s="140"/>
      <c r="K296" s="5">
        <f>SUM(K287:K295)</f>
        <v>0</v>
      </c>
      <c r="L296" s="141"/>
      <c r="M296" s="15">
        <f>SUM(M287:M295)</f>
        <v>0</v>
      </c>
      <c r="N296" s="142"/>
      <c r="O296" s="46"/>
    </row>
    <row r="297" spans="1:15" ht="12.75" customHeight="1" x14ac:dyDescent="0.25">
      <c r="A297" s="80" t="s">
        <v>581</v>
      </c>
      <c r="B297" s="83" t="s">
        <v>582</v>
      </c>
      <c r="C297" s="83" t="s">
        <v>583</v>
      </c>
      <c r="D297" s="83" t="s">
        <v>584</v>
      </c>
      <c r="E297" s="83">
        <v>2</v>
      </c>
      <c r="F297" s="143" t="s">
        <v>92</v>
      </c>
      <c r="G297" s="143" t="s">
        <v>250</v>
      </c>
      <c r="H297" s="143" t="s">
        <v>585</v>
      </c>
      <c r="I297" s="143">
        <v>2309100700</v>
      </c>
      <c r="J297" s="108" t="s">
        <v>21</v>
      </c>
      <c r="K297" s="16"/>
      <c r="L297" s="60" t="s">
        <v>22</v>
      </c>
      <c r="M297" s="6"/>
      <c r="N297" s="59"/>
      <c r="O297" s="43">
        <f>SUM(K299+M299)</f>
        <v>0</v>
      </c>
    </row>
    <row r="298" spans="1:15" ht="15.75" customHeight="1" x14ac:dyDescent="0.25">
      <c r="A298" s="80"/>
      <c r="B298" s="83"/>
      <c r="C298" s="83"/>
      <c r="D298" s="83"/>
      <c r="E298" s="83"/>
      <c r="F298" s="107" t="s">
        <v>586</v>
      </c>
      <c r="G298" s="107" t="s">
        <v>250</v>
      </c>
      <c r="H298" s="107" t="s">
        <v>585</v>
      </c>
      <c r="I298" s="107">
        <v>2308187836</v>
      </c>
      <c r="J298" s="108"/>
      <c r="K298" s="7"/>
      <c r="L298" s="60"/>
      <c r="M298" s="7"/>
      <c r="N298" s="60"/>
      <c r="O298" s="44"/>
    </row>
    <row r="299" spans="1:15" ht="15.75" customHeight="1" thickBot="1" x14ac:dyDescent="0.3">
      <c r="A299" s="75"/>
      <c r="B299" s="76"/>
      <c r="C299" s="76"/>
      <c r="D299" s="76"/>
      <c r="E299" s="76"/>
      <c r="F299" s="109"/>
      <c r="G299" s="109"/>
      <c r="H299" s="109"/>
      <c r="I299" s="109"/>
      <c r="J299" s="121"/>
      <c r="K299" s="10">
        <f>SUM(K297:K298)</f>
        <v>0</v>
      </c>
      <c r="L299" s="61"/>
      <c r="M299" s="10">
        <f>SUM(M297:M298)</f>
        <v>0</v>
      </c>
      <c r="N299" s="61"/>
      <c r="O299" s="51"/>
    </row>
    <row r="300" spans="1:15" ht="15" customHeight="1" x14ac:dyDescent="0.25">
      <c r="A300" s="70" t="s">
        <v>587</v>
      </c>
      <c r="B300" s="71" t="s">
        <v>588</v>
      </c>
      <c r="C300" s="71" t="s">
        <v>589</v>
      </c>
      <c r="D300" s="71" t="s">
        <v>144</v>
      </c>
      <c r="E300" s="72">
        <v>2</v>
      </c>
      <c r="F300" s="73" t="s">
        <v>17</v>
      </c>
      <c r="G300" s="105" t="s">
        <v>590</v>
      </c>
      <c r="H300" s="105" t="s">
        <v>591</v>
      </c>
      <c r="I300" s="105" t="s">
        <v>592</v>
      </c>
      <c r="J300" s="106" t="s">
        <v>148</v>
      </c>
      <c r="K300" s="4"/>
      <c r="L300" s="59" t="s">
        <v>149</v>
      </c>
      <c r="M300" s="4"/>
      <c r="N300" s="59"/>
      <c r="O300" s="43">
        <f>SUM(K302+M302)</f>
        <v>0</v>
      </c>
    </row>
    <row r="301" spans="1:15" ht="15" customHeight="1" x14ac:dyDescent="0.25">
      <c r="A301" s="80"/>
      <c r="B301" s="83"/>
      <c r="C301" s="83"/>
      <c r="D301" s="83"/>
      <c r="E301" s="84"/>
      <c r="F301" s="87" t="s">
        <v>32</v>
      </c>
      <c r="G301" s="107" t="s">
        <v>590</v>
      </c>
      <c r="H301" s="107" t="s">
        <v>591</v>
      </c>
      <c r="I301" s="107" t="s">
        <v>593</v>
      </c>
      <c r="J301" s="108"/>
      <c r="K301" s="7"/>
      <c r="L301" s="60"/>
      <c r="M301" s="7"/>
      <c r="N301" s="60"/>
      <c r="O301" s="44"/>
    </row>
    <row r="302" spans="1:15" ht="15" customHeight="1" thickBot="1" x14ac:dyDescent="0.3">
      <c r="A302" s="75"/>
      <c r="B302" s="76"/>
      <c r="C302" s="76"/>
      <c r="D302" s="76"/>
      <c r="E302" s="77"/>
      <c r="F302" s="88"/>
      <c r="G302" s="109"/>
      <c r="H302" s="109"/>
      <c r="I302" s="109"/>
      <c r="J302" s="121"/>
      <c r="K302" s="10">
        <f>SUM(K300:K301)</f>
        <v>0</v>
      </c>
      <c r="L302" s="61"/>
      <c r="M302" s="10">
        <f>SUM(M300:M301)</f>
        <v>0</v>
      </c>
      <c r="N302" s="61"/>
      <c r="O302" s="51"/>
    </row>
    <row r="303" spans="1:15" ht="15" customHeight="1" x14ac:dyDescent="0.25">
      <c r="A303" s="70" t="s">
        <v>594</v>
      </c>
      <c r="B303" s="71" t="s">
        <v>595</v>
      </c>
      <c r="C303" s="71" t="s">
        <v>596</v>
      </c>
      <c r="D303" s="71" t="s">
        <v>279</v>
      </c>
      <c r="E303" s="72">
        <v>2</v>
      </c>
      <c r="F303" s="73" t="s">
        <v>17</v>
      </c>
      <c r="G303" s="105" t="s">
        <v>18</v>
      </c>
      <c r="H303" s="105" t="s">
        <v>597</v>
      </c>
      <c r="I303" s="105" t="s">
        <v>598</v>
      </c>
      <c r="J303" s="106" t="s">
        <v>117</v>
      </c>
      <c r="K303" s="4"/>
      <c r="L303" s="59" t="s">
        <v>118</v>
      </c>
      <c r="M303" s="4"/>
      <c r="N303" s="59"/>
      <c r="O303" s="43">
        <f>SUM(K305+M305)</f>
        <v>0</v>
      </c>
    </row>
    <row r="304" spans="1:15" ht="15" customHeight="1" x14ac:dyDescent="0.25">
      <c r="A304" s="80"/>
      <c r="B304" s="83"/>
      <c r="C304" s="83"/>
      <c r="D304" s="83"/>
      <c r="E304" s="84"/>
      <c r="F304" s="87" t="s">
        <v>32</v>
      </c>
      <c r="G304" s="107" t="s">
        <v>18</v>
      </c>
      <c r="H304" s="107" t="s">
        <v>597</v>
      </c>
      <c r="I304" s="107" t="s">
        <v>599</v>
      </c>
      <c r="J304" s="108"/>
      <c r="K304" s="7"/>
      <c r="L304" s="60"/>
      <c r="M304" s="7"/>
      <c r="N304" s="60"/>
      <c r="O304" s="44"/>
    </row>
    <row r="305" spans="1:15" ht="15" customHeight="1" thickBot="1" x14ac:dyDescent="0.3">
      <c r="A305" s="80"/>
      <c r="B305" s="83"/>
      <c r="C305" s="83"/>
      <c r="D305" s="83"/>
      <c r="E305" s="84"/>
      <c r="F305" s="88"/>
      <c r="G305" s="109"/>
      <c r="H305" s="109"/>
      <c r="I305" s="109"/>
      <c r="J305" s="108"/>
      <c r="K305" s="10">
        <f>SUM(K303:K304)</f>
        <v>0</v>
      </c>
      <c r="L305" s="60"/>
      <c r="M305" s="10">
        <f>SUM(M303:M304)</f>
        <v>0</v>
      </c>
      <c r="N305" s="60"/>
      <c r="O305" s="44"/>
    </row>
    <row r="306" spans="1:15" x14ac:dyDescent="0.25">
      <c r="A306" s="70" t="s">
        <v>600</v>
      </c>
      <c r="B306" s="71" t="s">
        <v>601</v>
      </c>
      <c r="C306" s="71" t="s">
        <v>602</v>
      </c>
      <c r="D306" s="71" t="s">
        <v>603</v>
      </c>
      <c r="E306" s="71">
        <v>2</v>
      </c>
      <c r="F306" s="73" t="s">
        <v>17</v>
      </c>
      <c r="G306" s="105" t="s">
        <v>145</v>
      </c>
      <c r="H306" s="25" t="s">
        <v>604</v>
      </c>
      <c r="I306" s="25" t="s">
        <v>1109</v>
      </c>
      <c r="J306" s="144" t="s">
        <v>148</v>
      </c>
      <c r="K306" s="4"/>
      <c r="L306" s="59" t="s">
        <v>149</v>
      </c>
      <c r="M306" s="4"/>
      <c r="N306" s="59"/>
      <c r="O306" s="43">
        <f>SUM(K308+M308)</f>
        <v>0</v>
      </c>
    </row>
    <row r="307" spans="1:15" ht="15" customHeight="1" x14ac:dyDescent="0.25">
      <c r="A307" s="80"/>
      <c r="B307" s="83"/>
      <c r="C307" s="83"/>
      <c r="D307" s="83"/>
      <c r="E307" s="83"/>
      <c r="F307" s="87" t="s">
        <v>32</v>
      </c>
      <c r="G307" s="107" t="s">
        <v>605</v>
      </c>
      <c r="H307" s="26" t="s">
        <v>604</v>
      </c>
      <c r="I307" s="26" t="s">
        <v>1110</v>
      </c>
      <c r="J307" s="145"/>
      <c r="K307" s="7"/>
      <c r="L307" s="60"/>
      <c r="M307" s="7"/>
      <c r="N307" s="60"/>
      <c r="O307" s="44"/>
    </row>
    <row r="308" spans="1:15" ht="15" customHeight="1" thickBot="1" x14ac:dyDescent="0.3">
      <c r="A308" s="75"/>
      <c r="B308" s="76"/>
      <c r="C308" s="76"/>
      <c r="D308" s="76"/>
      <c r="E308" s="76"/>
      <c r="F308" s="78"/>
      <c r="G308" s="146"/>
      <c r="H308" s="147"/>
      <c r="I308" s="147"/>
      <c r="J308" s="121"/>
      <c r="K308" s="5">
        <f>SUM(K306:K307)</f>
        <v>0</v>
      </c>
      <c r="L308" s="61"/>
      <c r="M308" s="5">
        <f>SUM(M306:M307)</f>
        <v>0</v>
      </c>
      <c r="N308" s="61"/>
      <c r="O308" s="51"/>
    </row>
    <row r="309" spans="1:15" x14ac:dyDescent="0.25">
      <c r="A309" s="70" t="s">
        <v>606</v>
      </c>
      <c r="B309" s="71" t="s">
        <v>607</v>
      </c>
      <c r="C309" s="71" t="s">
        <v>608</v>
      </c>
      <c r="D309" s="71" t="s">
        <v>609</v>
      </c>
      <c r="E309" s="72">
        <v>2</v>
      </c>
      <c r="F309" s="73" t="s">
        <v>17</v>
      </c>
      <c r="G309" s="105" t="s">
        <v>18</v>
      </c>
      <c r="H309" s="105" t="s">
        <v>610</v>
      </c>
      <c r="I309" s="105" t="s">
        <v>611</v>
      </c>
      <c r="J309" s="106" t="s">
        <v>233</v>
      </c>
      <c r="K309" s="4"/>
      <c r="L309" s="59" t="s">
        <v>234</v>
      </c>
      <c r="M309" s="4"/>
      <c r="N309" s="59"/>
      <c r="O309" s="43">
        <f>SUM(K311+M311)</f>
        <v>0</v>
      </c>
    </row>
    <row r="310" spans="1:15" ht="15.75" customHeight="1" x14ac:dyDescent="0.25">
      <c r="A310" s="80"/>
      <c r="B310" s="83"/>
      <c r="C310" s="83"/>
      <c r="D310" s="83"/>
      <c r="E310" s="84"/>
      <c r="F310" s="87" t="s">
        <v>32</v>
      </c>
      <c r="G310" s="107" t="s">
        <v>18</v>
      </c>
      <c r="H310" s="107" t="s">
        <v>610</v>
      </c>
      <c r="I310" s="107" t="s">
        <v>612</v>
      </c>
      <c r="J310" s="108"/>
      <c r="K310" s="7"/>
      <c r="L310" s="60"/>
      <c r="M310" s="7"/>
      <c r="N310" s="60"/>
      <c r="O310" s="44"/>
    </row>
    <row r="311" spans="1:15" ht="15.75" customHeight="1" thickBot="1" x14ac:dyDescent="0.3">
      <c r="A311" s="75"/>
      <c r="B311" s="76"/>
      <c r="C311" s="76"/>
      <c r="D311" s="76"/>
      <c r="E311" s="77"/>
      <c r="F311" s="88"/>
      <c r="G311" s="109"/>
      <c r="H311" s="109"/>
      <c r="I311" s="109"/>
      <c r="J311" s="121"/>
      <c r="K311" s="10">
        <f>SUM(K309:K310)</f>
        <v>0</v>
      </c>
      <c r="L311" s="61"/>
      <c r="M311" s="10">
        <f>SUM(M309:M310)</f>
        <v>0</v>
      </c>
      <c r="N311" s="61"/>
      <c r="O311" s="51"/>
    </row>
    <row r="312" spans="1:15" ht="15" customHeight="1" x14ac:dyDescent="0.25">
      <c r="A312" s="70" t="s">
        <v>613</v>
      </c>
      <c r="B312" s="71" t="s">
        <v>614</v>
      </c>
      <c r="C312" s="71" t="s">
        <v>615</v>
      </c>
      <c r="D312" s="71" t="s">
        <v>16</v>
      </c>
      <c r="E312" s="72">
        <v>2</v>
      </c>
      <c r="F312" s="73" t="s">
        <v>17</v>
      </c>
      <c r="G312" s="105" t="s">
        <v>145</v>
      </c>
      <c r="H312" s="105" t="s">
        <v>616</v>
      </c>
      <c r="I312" s="105" t="s">
        <v>617</v>
      </c>
      <c r="J312" s="106" t="s">
        <v>21</v>
      </c>
      <c r="K312" s="4"/>
      <c r="L312" s="59" t="s">
        <v>22</v>
      </c>
      <c r="M312" s="4"/>
      <c r="N312" s="59"/>
      <c r="O312" s="43">
        <f>SUM(K314+M314)</f>
        <v>0</v>
      </c>
    </row>
    <row r="313" spans="1:15" ht="15" customHeight="1" x14ac:dyDescent="0.25">
      <c r="A313" s="80"/>
      <c r="B313" s="83"/>
      <c r="C313" s="83"/>
      <c r="D313" s="83"/>
      <c r="E313" s="84"/>
      <c r="F313" s="87" t="s">
        <v>32</v>
      </c>
      <c r="G313" s="107" t="s">
        <v>145</v>
      </c>
      <c r="H313" s="107" t="s">
        <v>616</v>
      </c>
      <c r="I313" s="107" t="s">
        <v>618</v>
      </c>
      <c r="J313" s="108"/>
      <c r="K313" s="7"/>
      <c r="L313" s="60"/>
      <c r="M313" s="7"/>
      <c r="N313" s="60"/>
      <c r="O313" s="44"/>
    </row>
    <row r="314" spans="1:15" ht="15" customHeight="1" thickBot="1" x14ac:dyDescent="0.3">
      <c r="A314" s="80"/>
      <c r="B314" s="83"/>
      <c r="C314" s="83"/>
      <c r="D314" s="83"/>
      <c r="E314" s="84"/>
      <c r="F314" s="88"/>
      <c r="G314" s="109"/>
      <c r="H314" s="109"/>
      <c r="I314" s="109"/>
      <c r="J314" s="108"/>
      <c r="K314" s="10">
        <f>SUM(K312:K313)</f>
        <v>0</v>
      </c>
      <c r="L314" s="60"/>
      <c r="M314" s="10">
        <f>SUM(M312:M313)</f>
        <v>0</v>
      </c>
      <c r="N314" s="60"/>
      <c r="O314" s="44"/>
    </row>
    <row r="315" spans="1:15" ht="15" customHeight="1" x14ac:dyDescent="0.25">
      <c r="A315" s="70" t="s">
        <v>619</v>
      </c>
      <c r="B315" s="71" t="s">
        <v>620</v>
      </c>
      <c r="C315" s="71" t="s">
        <v>621</v>
      </c>
      <c r="D315" s="71" t="s">
        <v>279</v>
      </c>
      <c r="E315" s="72">
        <v>2</v>
      </c>
      <c r="F315" s="148" t="s">
        <v>17</v>
      </c>
      <c r="G315" s="149" t="s">
        <v>18</v>
      </c>
      <c r="H315" s="149" t="s">
        <v>597</v>
      </c>
      <c r="I315" s="149" t="s">
        <v>623</v>
      </c>
      <c r="J315" s="106" t="s">
        <v>117</v>
      </c>
      <c r="K315" s="4"/>
      <c r="L315" s="59" t="s">
        <v>118</v>
      </c>
      <c r="M315" s="4"/>
      <c r="N315" s="59"/>
      <c r="O315" s="43">
        <f>SUM(K317+M317)</f>
        <v>0</v>
      </c>
    </row>
    <row r="316" spans="1:15" ht="15" customHeight="1" x14ac:dyDescent="0.25">
      <c r="A316" s="80"/>
      <c r="B316" s="83"/>
      <c r="C316" s="83"/>
      <c r="D316" s="83"/>
      <c r="E316" s="84"/>
      <c r="F316" s="87" t="s">
        <v>32</v>
      </c>
      <c r="G316" s="107" t="s">
        <v>18</v>
      </c>
      <c r="H316" s="107" t="s">
        <v>597</v>
      </c>
      <c r="I316" s="107" t="s">
        <v>622</v>
      </c>
      <c r="J316" s="108"/>
      <c r="K316" s="7"/>
      <c r="L316" s="60"/>
      <c r="M316" s="7"/>
      <c r="N316" s="60"/>
      <c r="O316" s="44"/>
    </row>
    <row r="317" spans="1:15" ht="15" customHeight="1" thickBot="1" x14ac:dyDescent="0.3">
      <c r="A317" s="75"/>
      <c r="B317" s="76"/>
      <c r="C317" s="76"/>
      <c r="D317" s="76"/>
      <c r="E317" s="77"/>
      <c r="F317" s="78"/>
      <c r="G317" s="146"/>
      <c r="H317" s="146"/>
      <c r="I317" s="146"/>
      <c r="J317" s="121"/>
      <c r="K317" s="5">
        <f>SUM(K315:K316)</f>
        <v>0</v>
      </c>
      <c r="L317" s="61"/>
      <c r="M317" s="5">
        <f>SUM(M315:M316)</f>
        <v>0</v>
      </c>
      <c r="N317" s="61"/>
      <c r="O317" s="51"/>
    </row>
    <row r="318" spans="1:15" ht="15.75" customHeight="1" x14ac:dyDescent="0.25">
      <c r="A318" s="70" t="s">
        <v>624</v>
      </c>
      <c r="B318" s="71" t="s">
        <v>625</v>
      </c>
      <c r="C318" s="71" t="s">
        <v>626</v>
      </c>
      <c r="D318" s="71" t="s">
        <v>180</v>
      </c>
      <c r="E318" s="72">
        <v>2</v>
      </c>
      <c r="F318" s="73" t="s">
        <v>17</v>
      </c>
      <c r="G318" s="150" t="s">
        <v>253</v>
      </c>
      <c r="H318" s="150" t="s">
        <v>627</v>
      </c>
      <c r="I318" s="150" t="s">
        <v>628</v>
      </c>
      <c r="J318" s="72" t="s">
        <v>117</v>
      </c>
      <c r="K318" s="4"/>
      <c r="L318" s="59" t="s">
        <v>118</v>
      </c>
      <c r="M318" s="4"/>
      <c r="N318" s="59"/>
      <c r="O318" s="43">
        <f>SUM(K320+M320)</f>
        <v>0</v>
      </c>
    </row>
    <row r="319" spans="1:15" ht="15.75" customHeight="1" x14ac:dyDescent="0.25">
      <c r="A319" s="80"/>
      <c r="B319" s="83"/>
      <c r="C319" s="83"/>
      <c r="D319" s="83"/>
      <c r="E319" s="84"/>
      <c r="F319" s="87" t="s">
        <v>32</v>
      </c>
      <c r="G319" s="123" t="s">
        <v>18</v>
      </c>
      <c r="H319" s="123" t="s">
        <v>610</v>
      </c>
      <c r="I319" s="123" t="s">
        <v>629</v>
      </c>
      <c r="J319" s="84"/>
      <c r="K319" s="7"/>
      <c r="L319" s="60"/>
      <c r="M319" s="7"/>
      <c r="N319" s="60"/>
      <c r="O319" s="44"/>
    </row>
    <row r="320" spans="1:15" ht="15.75" customHeight="1" thickBot="1" x14ac:dyDescent="0.3">
      <c r="A320" s="75"/>
      <c r="B320" s="76"/>
      <c r="C320" s="76"/>
      <c r="D320" s="76"/>
      <c r="E320" s="77"/>
      <c r="F320" s="88"/>
      <c r="G320" s="151"/>
      <c r="H320" s="151"/>
      <c r="I320" s="151"/>
      <c r="J320" s="77"/>
      <c r="K320" s="10">
        <f>SUM(K318:K319)</f>
        <v>0</v>
      </c>
      <c r="L320" s="61"/>
      <c r="M320" s="10">
        <f>SUM(M318:M319)</f>
        <v>0</v>
      </c>
      <c r="N320" s="61"/>
      <c r="O320" s="51"/>
    </row>
    <row r="321" spans="1:15" ht="15.75" customHeight="1" x14ac:dyDescent="0.25">
      <c r="A321" s="70" t="s">
        <v>630</v>
      </c>
      <c r="B321" s="71" t="s">
        <v>631</v>
      </c>
      <c r="C321" s="71" t="s">
        <v>632</v>
      </c>
      <c r="D321" s="71" t="s">
        <v>495</v>
      </c>
      <c r="E321" s="72">
        <v>4</v>
      </c>
      <c r="F321" s="73" t="s">
        <v>17</v>
      </c>
      <c r="G321" s="105" t="s">
        <v>145</v>
      </c>
      <c r="H321" s="105" t="s">
        <v>633</v>
      </c>
      <c r="I321" s="105" t="s">
        <v>634</v>
      </c>
      <c r="J321" s="106" t="s">
        <v>108</v>
      </c>
      <c r="K321" s="4"/>
      <c r="L321" s="59" t="s">
        <v>109</v>
      </c>
      <c r="M321" s="4"/>
      <c r="N321" s="59"/>
      <c r="O321" s="43">
        <f>SUM(K323+M323)</f>
        <v>0</v>
      </c>
    </row>
    <row r="322" spans="1:15" ht="15.75" customHeight="1" x14ac:dyDescent="0.25">
      <c r="A322" s="80"/>
      <c r="B322" s="83"/>
      <c r="C322" s="83"/>
      <c r="D322" s="83"/>
      <c r="E322" s="84"/>
      <c r="F322" s="87" t="s">
        <v>32</v>
      </c>
      <c r="G322" s="107" t="s">
        <v>145</v>
      </c>
      <c r="H322" s="107" t="s">
        <v>633</v>
      </c>
      <c r="I322" s="107" t="s">
        <v>635</v>
      </c>
      <c r="J322" s="108"/>
      <c r="K322" s="7"/>
      <c r="L322" s="60"/>
      <c r="M322" s="7"/>
      <c r="N322" s="60"/>
      <c r="O322" s="44"/>
    </row>
    <row r="323" spans="1:15" ht="15.75" customHeight="1" thickBot="1" x14ac:dyDescent="0.3">
      <c r="A323" s="75"/>
      <c r="B323" s="76"/>
      <c r="C323" s="76"/>
      <c r="D323" s="76"/>
      <c r="E323" s="77"/>
      <c r="F323" s="88"/>
      <c r="G323" s="109"/>
      <c r="H323" s="109"/>
      <c r="I323" s="109"/>
      <c r="J323" s="121"/>
      <c r="K323" s="10">
        <f>SUM(K321:K322)</f>
        <v>0</v>
      </c>
      <c r="L323" s="61"/>
      <c r="M323" s="10">
        <f>SUM(M321:M322)</f>
        <v>0</v>
      </c>
      <c r="N323" s="61"/>
      <c r="O323" s="51"/>
    </row>
    <row r="324" spans="1:15" ht="15.75" customHeight="1" x14ac:dyDescent="0.25">
      <c r="A324" s="70" t="s">
        <v>636</v>
      </c>
      <c r="B324" s="71" t="s">
        <v>637</v>
      </c>
      <c r="C324" s="71" t="s">
        <v>638</v>
      </c>
      <c r="D324" s="71" t="s">
        <v>104</v>
      </c>
      <c r="E324" s="72">
        <v>2</v>
      </c>
      <c r="F324" s="73" t="s">
        <v>17</v>
      </c>
      <c r="G324" s="105" t="s">
        <v>639</v>
      </c>
      <c r="H324" s="105" t="s">
        <v>640</v>
      </c>
      <c r="I324" s="105" t="s">
        <v>641</v>
      </c>
      <c r="J324" s="106" t="s">
        <v>108</v>
      </c>
      <c r="K324" s="4"/>
      <c r="L324" s="59" t="s">
        <v>109</v>
      </c>
      <c r="M324" s="4"/>
      <c r="N324" s="59"/>
      <c r="O324" s="43">
        <f>SUM(K326+M326)</f>
        <v>0</v>
      </c>
    </row>
    <row r="325" spans="1:15" ht="15.75" customHeight="1" x14ac:dyDescent="0.25">
      <c r="A325" s="80"/>
      <c r="B325" s="83"/>
      <c r="C325" s="83"/>
      <c r="D325" s="83"/>
      <c r="E325" s="84"/>
      <c r="F325" s="87" t="s">
        <v>32</v>
      </c>
      <c r="G325" s="107" t="s">
        <v>642</v>
      </c>
      <c r="H325" s="107" t="s">
        <v>640</v>
      </c>
      <c r="I325" s="107" t="s">
        <v>643</v>
      </c>
      <c r="J325" s="108"/>
      <c r="K325" s="7"/>
      <c r="L325" s="60"/>
      <c r="M325" s="7"/>
      <c r="N325" s="60"/>
      <c r="O325" s="44"/>
    </row>
    <row r="326" spans="1:15" ht="15.75" customHeight="1" thickBot="1" x14ac:dyDescent="0.3">
      <c r="A326" s="75"/>
      <c r="B326" s="76"/>
      <c r="C326" s="76"/>
      <c r="D326" s="76"/>
      <c r="E326" s="77"/>
      <c r="F326" s="88"/>
      <c r="G326" s="109"/>
      <c r="H326" s="109"/>
      <c r="I326" s="109"/>
      <c r="J326" s="121"/>
      <c r="K326" s="10">
        <f>SUM(K324:K325)</f>
        <v>0</v>
      </c>
      <c r="L326" s="61"/>
      <c r="M326" s="10">
        <f>SUM(M324:M325)</f>
        <v>0</v>
      </c>
      <c r="N326" s="61"/>
      <c r="O326" s="51"/>
    </row>
    <row r="327" spans="1:15" ht="15.75" customHeight="1" x14ac:dyDescent="0.25">
      <c r="A327" s="70" t="s">
        <v>644</v>
      </c>
      <c r="B327" s="71" t="s">
        <v>645</v>
      </c>
      <c r="C327" s="71" t="s">
        <v>646</v>
      </c>
      <c r="D327" s="71" t="s">
        <v>104</v>
      </c>
      <c r="E327" s="72">
        <v>2</v>
      </c>
      <c r="F327" s="73" t="s">
        <v>17</v>
      </c>
      <c r="G327" s="105" t="s">
        <v>642</v>
      </c>
      <c r="H327" s="105" t="s">
        <v>647</v>
      </c>
      <c r="I327" s="105" t="s">
        <v>648</v>
      </c>
      <c r="J327" s="106" t="s">
        <v>108</v>
      </c>
      <c r="K327" s="4"/>
      <c r="L327" s="59" t="s">
        <v>109</v>
      </c>
      <c r="M327" s="4"/>
      <c r="N327" s="59"/>
      <c r="O327" s="43">
        <f>SUM(K329+M329)</f>
        <v>0</v>
      </c>
    </row>
    <row r="328" spans="1:15" ht="15.75" customHeight="1" x14ac:dyDescent="0.25">
      <c r="A328" s="80"/>
      <c r="B328" s="83"/>
      <c r="C328" s="83"/>
      <c r="D328" s="83"/>
      <c r="E328" s="84"/>
      <c r="F328" s="87" t="s">
        <v>32</v>
      </c>
      <c r="G328" s="107" t="s">
        <v>83</v>
      </c>
      <c r="H328" s="107" t="s">
        <v>649</v>
      </c>
      <c r="I328" s="107" t="s">
        <v>650</v>
      </c>
      <c r="J328" s="108"/>
      <c r="K328" s="7"/>
      <c r="L328" s="60"/>
      <c r="M328" s="7"/>
      <c r="N328" s="60"/>
      <c r="O328" s="44"/>
    </row>
    <row r="329" spans="1:15" ht="15.75" customHeight="1" thickBot="1" x14ac:dyDescent="0.3">
      <c r="A329" s="75"/>
      <c r="B329" s="76"/>
      <c r="C329" s="76"/>
      <c r="D329" s="76"/>
      <c r="E329" s="77"/>
      <c r="F329" s="88"/>
      <c r="G329" s="109"/>
      <c r="H329" s="109"/>
      <c r="I329" s="109"/>
      <c r="J329" s="121"/>
      <c r="K329" s="10">
        <f>SUM(K327:K328)</f>
        <v>0</v>
      </c>
      <c r="L329" s="61"/>
      <c r="M329" s="10">
        <f>SUM(M327:M328)</f>
        <v>0</v>
      </c>
      <c r="N329" s="61"/>
      <c r="O329" s="51"/>
    </row>
    <row r="330" spans="1:15" ht="15.75" customHeight="1" x14ac:dyDescent="0.25">
      <c r="A330" s="70" t="s">
        <v>651</v>
      </c>
      <c r="B330" s="71" t="s">
        <v>652</v>
      </c>
      <c r="C330" s="71" t="s">
        <v>653</v>
      </c>
      <c r="D330" s="71" t="s">
        <v>654</v>
      </c>
      <c r="E330" s="152">
        <v>2</v>
      </c>
      <c r="F330" s="73" t="s">
        <v>17</v>
      </c>
      <c r="G330" s="105" t="s">
        <v>639</v>
      </c>
      <c r="H330" s="105" t="s">
        <v>640</v>
      </c>
      <c r="I330" s="105" t="s">
        <v>655</v>
      </c>
      <c r="J330" s="106" t="s">
        <v>30</v>
      </c>
      <c r="K330" s="4"/>
      <c r="L330" s="59" t="s">
        <v>31</v>
      </c>
      <c r="M330" s="4"/>
      <c r="N330" s="59"/>
      <c r="O330" s="43">
        <f>SUM(K332+M332)</f>
        <v>0</v>
      </c>
    </row>
    <row r="331" spans="1:15" ht="15.75" customHeight="1" x14ac:dyDescent="0.25">
      <c r="A331" s="80"/>
      <c r="B331" s="83"/>
      <c r="C331" s="83"/>
      <c r="D331" s="83"/>
      <c r="E331" s="128"/>
      <c r="F331" s="87" t="s">
        <v>32</v>
      </c>
      <c r="G331" s="107" t="s">
        <v>639</v>
      </c>
      <c r="H331" s="107" t="s">
        <v>640</v>
      </c>
      <c r="I331" s="107" t="s">
        <v>95</v>
      </c>
      <c r="J331" s="108"/>
      <c r="K331" s="7"/>
      <c r="L331" s="60"/>
      <c r="M331" s="7"/>
      <c r="N331" s="60"/>
      <c r="O331" s="44"/>
    </row>
    <row r="332" spans="1:15" ht="15.75" customHeight="1" thickBot="1" x14ac:dyDescent="0.3">
      <c r="A332" s="75"/>
      <c r="B332" s="76"/>
      <c r="C332" s="76"/>
      <c r="D332" s="76"/>
      <c r="E332" s="129"/>
      <c r="F332" s="88"/>
      <c r="G332" s="109"/>
      <c r="H332" s="109"/>
      <c r="I332" s="109"/>
      <c r="J332" s="121"/>
      <c r="K332" s="10">
        <f>SUM(K330:K331)</f>
        <v>0</v>
      </c>
      <c r="L332" s="61"/>
      <c r="M332" s="10">
        <f>SUM(M330:M331)</f>
        <v>0</v>
      </c>
      <c r="N332" s="61"/>
      <c r="O332" s="51"/>
    </row>
    <row r="333" spans="1:15" ht="15.75" customHeight="1" x14ac:dyDescent="0.25">
      <c r="A333" s="70" t="s">
        <v>656</v>
      </c>
      <c r="B333" s="71" t="s">
        <v>657</v>
      </c>
      <c r="C333" s="71" t="s">
        <v>658</v>
      </c>
      <c r="D333" s="71" t="s">
        <v>279</v>
      </c>
      <c r="E333" s="72">
        <v>2</v>
      </c>
      <c r="F333" s="73" t="s">
        <v>17</v>
      </c>
      <c r="G333" s="105" t="s">
        <v>590</v>
      </c>
      <c r="H333" s="105" t="s">
        <v>659</v>
      </c>
      <c r="I333" s="105" t="s">
        <v>660</v>
      </c>
      <c r="J333" s="106" t="s">
        <v>117</v>
      </c>
      <c r="K333" s="4"/>
      <c r="L333" s="59" t="s">
        <v>118</v>
      </c>
      <c r="M333" s="4"/>
      <c r="N333" s="59"/>
      <c r="O333" s="43">
        <f>SUM(K335+M335)</f>
        <v>0</v>
      </c>
    </row>
    <row r="334" spans="1:15" ht="15.75" customHeight="1" x14ac:dyDescent="0.25">
      <c r="A334" s="80"/>
      <c r="B334" s="83"/>
      <c r="C334" s="83"/>
      <c r="D334" s="83"/>
      <c r="E334" s="84"/>
      <c r="F334" s="87" t="s">
        <v>32</v>
      </c>
      <c r="G334" s="107" t="s">
        <v>590</v>
      </c>
      <c r="H334" s="107" t="s">
        <v>659</v>
      </c>
      <c r="I334" s="107" t="s">
        <v>661</v>
      </c>
      <c r="J334" s="108"/>
      <c r="K334" s="7"/>
      <c r="L334" s="60"/>
      <c r="M334" s="7"/>
      <c r="N334" s="60"/>
      <c r="O334" s="44"/>
    </row>
    <row r="335" spans="1:15" ht="15.75" customHeight="1" thickBot="1" x14ac:dyDescent="0.3">
      <c r="A335" s="75"/>
      <c r="B335" s="76"/>
      <c r="C335" s="76"/>
      <c r="D335" s="76"/>
      <c r="E335" s="77"/>
      <c r="F335" s="88"/>
      <c r="G335" s="109"/>
      <c r="H335" s="109"/>
      <c r="I335" s="109"/>
      <c r="J335" s="121"/>
      <c r="K335" s="10">
        <f>SUM(K333:K334)</f>
        <v>0</v>
      </c>
      <c r="L335" s="61"/>
      <c r="M335" s="10">
        <f>SUM(M333:M334)</f>
        <v>0</v>
      </c>
      <c r="N335" s="61"/>
      <c r="O335" s="51"/>
    </row>
    <row r="336" spans="1:15" ht="15.75" customHeight="1" x14ac:dyDescent="0.25">
      <c r="A336" s="70" t="s">
        <v>662</v>
      </c>
      <c r="B336" s="71" t="s">
        <v>663</v>
      </c>
      <c r="C336" s="71" t="s">
        <v>664</v>
      </c>
      <c r="D336" s="71" t="s">
        <v>665</v>
      </c>
      <c r="E336" s="72">
        <v>2</v>
      </c>
      <c r="F336" s="73" t="s">
        <v>17</v>
      </c>
      <c r="G336" s="105" t="s">
        <v>642</v>
      </c>
      <c r="H336" s="105" t="s">
        <v>666</v>
      </c>
      <c r="I336" s="105" t="s">
        <v>667</v>
      </c>
      <c r="J336" s="106" t="s">
        <v>148</v>
      </c>
      <c r="K336" s="4"/>
      <c r="L336" s="59" t="s">
        <v>149</v>
      </c>
      <c r="M336" s="4"/>
      <c r="N336" s="59"/>
      <c r="O336" s="43">
        <f>SUM(K338+M338)</f>
        <v>0</v>
      </c>
    </row>
    <row r="337" spans="1:15" ht="15.75" customHeight="1" x14ac:dyDescent="0.25">
      <c r="A337" s="80"/>
      <c r="B337" s="83"/>
      <c r="C337" s="83"/>
      <c r="D337" s="83"/>
      <c r="E337" s="84"/>
      <c r="F337" s="87" t="s">
        <v>32</v>
      </c>
      <c r="G337" s="107" t="s">
        <v>642</v>
      </c>
      <c r="H337" s="107" t="s">
        <v>666</v>
      </c>
      <c r="I337" s="107" t="s">
        <v>668</v>
      </c>
      <c r="J337" s="108"/>
      <c r="K337" s="7"/>
      <c r="L337" s="60"/>
      <c r="M337" s="7"/>
      <c r="N337" s="60"/>
      <c r="O337" s="44"/>
    </row>
    <row r="338" spans="1:15" ht="15.75" customHeight="1" thickBot="1" x14ac:dyDescent="0.3">
      <c r="A338" s="75"/>
      <c r="B338" s="76"/>
      <c r="C338" s="76"/>
      <c r="D338" s="76"/>
      <c r="E338" s="77"/>
      <c r="F338" s="88"/>
      <c r="G338" s="109"/>
      <c r="H338" s="109"/>
      <c r="I338" s="109"/>
      <c r="J338" s="121"/>
      <c r="K338" s="10">
        <f>SUM(K336:K337)</f>
        <v>0</v>
      </c>
      <c r="L338" s="61"/>
      <c r="M338" s="10">
        <f>SUM(M336:M337)</f>
        <v>0</v>
      </c>
      <c r="N338" s="61"/>
      <c r="O338" s="51"/>
    </row>
    <row r="339" spans="1:15" ht="15.75" customHeight="1" x14ac:dyDescent="0.25">
      <c r="A339" s="70" t="s">
        <v>669</v>
      </c>
      <c r="B339" s="71" t="s">
        <v>670</v>
      </c>
      <c r="C339" s="71" t="s">
        <v>671</v>
      </c>
      <c r="D339" s="71" t="s">
        <v>279</v>
      </c>
      <c r="E339" s="72">
        <v>2</v>
      </c>
      <c r="F339" s="73" t="s">
        <v>17</v>
      </c>
      <c r="G339" s="73" t="s">
        <v>639</v>
      </c>
      <c r="H339" s="73" t="s">
        <v>672</v>
      </c>
      <c r="I339" s="73" t="s">
        <v>673</v>
      </c>
      <c r="J339" s="71" t="s">
        <v>117</v>
      </c>
      <c r="K339" s="4"/>
      <c r="L339" s="59" t="s">
        <v>118</v>
      </c>
      <c r="M339" s="4"/>
      <c r="N339" s="59"/>
      <c r="O339" s="43">
        <f>SUM(K341+M341)</f>
        <v>0</v>
      </c>
    </row>
    <row r="340" spans="1:15" x14ac:dyDescent="0.25">
      <c r="A340" s="80"/>
      <c r="B340" s="83"/>
      <c r="C340" s="83"/>
      <c r="D340" s="83"/>
      <c r="E340" s="84"/>
      <c r="F340" s="87" t="s">
        <v>32</v>
      </c>
      <c r="G340" s="87" t="s">
        <v>639</v>
      </c>
      <c r="H340" s="87" t="s">
        <v>672</v>
      </c>
      <c r="I340" s="87" t="s">
        <v>674</v>
      </c>
      <c r="J340" s="83"/>
      <c r="K340" s="7"/>
      <c r="L340" s="60"/>
      <c r="M340" s="7"/>
      <c r="N340" s="60"/>
      <c r="O340" s="44"/>
    </row>
    <row r="341" spans="1:15" ht="14.25" thickBot="1" x14ac:dyDescent="0.3">
      <c r="A341" s="75"/>
      <c r="B341" s="76"/>
      <c r="C341" s="76"/>
      <c r="D341" s="76"/>
      <c r="E341" s="77"/>
      <c r="F341" s="88"/>
      <c r="G341" s="88"/>
      <c r="H341" s="88"/>
      <c r="I341" s="88"/>
      <c r="J341" s="76"/>
      <c r="K341" s="10">
        <f>SUM(K339:K340)</f>
        <v>0</v>
      </c>
      <c r="L341" s="61"/>
      <c r="M341" s="10">
        <f>SUM(M339:M340)</f>
        <v>0</v>
      </c>
      <c r="N341" s="61"/>
      <c r="O341" s="51"/>
    </row>
    <row r="342" spans="1:15" ht="15.75" customHeight="1" x14ac:dyDescent="0.25">
      <c r="A342" s="70" t="s">
        <v>675</v>
      </c>
      <c r="B342" s="71" t="s">
        <v>676</v>
      </c>
      <c r="C342" s="71" t="s">
        <v>677</v>
      </c>
      <c r="D342" s="71" t="s">
        <v>279</v>
      </c>
      <c r="E342" s="72">
        <v>2</v>
      </c>
      <c r="F342" s="73" t="s">
        <v>17</v>
      </c>
      <c r="G342" s="105" t="s">
        <v>145</v>
      </c>
      <c r="H342" s="105" t="s">
        <v>678</v>
      </c>
      <c r="I342" s="105" t="s">
        <v>679</v>
      </c>
      <c r="J342" s="106" t="s">
        <v>117</v>
      </c>
      <c r="K342" s="4"/>
      <c r="L342" s="59" t="s">
        <v>118</v>
      </c>
      <c r="M342" s="4"/>
      <c r="N342" s="59"/>
      <c r="O342" s="43">
        <f>SUM(K344+M344)</f>
        <v>0</v>
      </c>
    </row>
    <row r="343" spans="1:15" ht="15.75" customHeight="1" x14ac:dyDescent="0.25">
      <c r="A343" s="80"/>
      <c r="B343" s="83"/>
      <c r="C343" s="83"/>
      <c r="D343" s="83"/>
      <c r="E343" s="84"/>
      <c r="F343" s="87" t="s">
        <v>32</v>
      </c>
      <c r="G343" s="107" t="s">
        <v>605</v>
      </c>
      <c r="H343" s="107" t="s">
        <v>680</v>
      </c>
      <c r="I343" s="107" t="s">
        <v>681</v>
      </c>
      <c r="J343" s="108"/>
      <c r="K343" s="7"/>
      <c r="L343" s="60"/>
      <c r="M343" s="7"/>
      <c r="N343" s="60"/>
      <c r="O343" s="44"/>
    </row>
    <row r="344" spans="1:15" ht="15.75" customHeight="1" thickBot="1" x14ac:dyDescent="0.3">
      <c r="A344" s="75"/>
      <c r="B344" s="76"/>
      <c r="C344" s="76"/>
      <c r="D344" s="76"/>
      <c r="E344" s="77"/>
      <c r="F344" s="88"/>
      <c r="G344" s="109"/>
      <c r="H344" s="109"/>
      <c r="I344" s="109"/>
      <c r="J344" s="121"/>
      <c r="K344" s="10">
        <f>SUM(K342:K343)</f>
        <v>0</v>
      </c>
      <c r="L344" s="61"/>
      <c r="M344" s="10">
        <f>SUM(M342:M343)</f>
        <v>0</v>
      </c>
      <c r="N344" s="61"/>
      <c r="O344" s="51"/>
    </row>
    <row r="345" spans="1:15" ht="15.75" customHeight="1" x14ac:dyDescent="0.25">
      <c r="A345" s="70" t="s">
        <v>682</v>
      </c>
      <c r="B345" s="71" t="s">
        <v>683</v>
      </c>
      <c r="C345" s="71" t="s">
        <v>684</v>
      </c>
      <c r="D345" s="71" t="s">
        <v>201</v>
      </c>
      <c r="E345" s="72">
        <v>2</v>
      </c>
      <c r="F345" s="73" t="s">
        <v>17</v>
      </c>
      <c r="G345" s="105" t="s">
        <v>639</v>
      </c>
      <c r="H345" s="105" t="s">
        <v>685</v>
      </c>
      <c r="I345" s="105" t="s">
        <v>686</v>
      </c>
      <c r="J345" s="106" t="s">
        <v>148</v>
      </c>
      <c r="K345" s="4"/>
      <c r="L345" s="59" t="s">
        <v>149</v>
      </c>
      <c r="M345" s="4"/>
      <c r="N345" s="59"/>
      <c r="O345" s="43">
        <f>SUM(K347+M347)</f>
        <v>0</v>
      </c>
    </row>
    <row r="346" spans="1:15" ht="15.75" customHeight="1" x14ac:dyDescent="0.25">
      <c r="A346" s="80"/>
      <c r="B346" s="83"/>
      <c r="C346" s="83"/>
      <c r="D346" s="83"/>
      <c r="E346" s="84"/>
      <c r="F346" s="87" t="s">
        <v>32</v>
      </c>
      <c r="G346" s="107" t="s">
        <v>639</v>
      </c>
      <c r="H346" s="107" t="s">
        <v>685</v>
      </c>
      <c r="I346" s="107" t="s">
        <v>687</v>
      </c>
      <c r="J346" s="108"/>
      <c r="K346" s="7"/>
      <c r="L346" s="60"/>
      <c r="M346" s="7"/>
      <c r="N346" s="60"/>
      <c r="O346" s="44"/>
    </row>
    <row r="347" spans="1:15" ht="15.75" customHeight="1" thickBot="1" x14ac:dyDescent="0.3">
      <c r="A347" s="75"/>
      <c r="B347" s="76"/>
      <c r="C347" s="76"/>
      <c r="D347" s="76"/>
      <c r="E347" s="77"/>
      <c r="F347" s="88"/>
      <c r="G347" s="109"/>
      <c r="H347" s="109"/>
      <c r="I347" s="109"/>
      <c r="J347" s="121"/>
      <c r="K347" s="10">
        <f>SUM(K345:K346)</f>
        <v>0</v>
      </c>
      <c r="L347" s="61"/>
      <c r="M347" s="10">
        <f>SUM(M345:M346)</f>
        <v>0</v>
      </c>
      <c r="N347" s="61"/>
      <c r="O347" s="51"/>
    </row>
    <row r="348" spans="1:15" ht="15.75" customHeight="1" x14ac:dyDescent="0.25">
      <c r="A348" s="70" t="s">
        <v>688</v>
      </c>
      <c r="B348" s="71" t="s">
        <v>689</v>
      </c>
      <c r="C348" s="71" t="s">
        <v>690</v>
      </c>
      <c r="D348" s="71" t="s">
        <v>691</v>
      </c>
      <c r="E348" s="72">
        <v>2</v>
      </c>
      <c r="F348" s="73" t="s">
        <v>17</v>
      </c>
      <c r="G348" s="105" t="s">
        <v>145</v>
      </c>
      <c r="H348" s="105" t="s">
        <v>692</v>
      </c>
      <c r="I348" s="105" t="s">
        <v>693</v>
      </c>
      <c r="J348" s="106" t="s">
        <v>148</v>
      </c>
      <c r="K348" s="4"/>
      <c r="L348" s="59" t="s">
        <v>149</v>
      </c>
      <c r="M348" s="4"/>
      <c r="N348" s="59"/>
      <c r="O348" s="43">
        <f>SUM(K350+M350)</f>
        <v>0</v>
      </c>
    </row>
    <row r="349" spans="1:15" ht="15.75" customHeight="1" x14ac:dyDescent="0.25">
      <c r="A349" s="80"/>
      <c r="B349" s="83"/>
      <c r="C349" s="83"/>
      <c r="D349" s="83"/>
      <c r="E349" s="84"/>
      <c r="F349" s="87" t="s">
        <v>32</v>
      </c>
      <c r="G349" s="107" t="s">
        <v>145</v>
      </c>
      <c r="H349" s="107" t="s">
        <v>692</v>
      </c>
      <c r="I349" s="107" t="s">
        <v>694</v>
      </c>
      <c r="J349" s="108"/>
      <c r="K349" s="7"/>
      <c r="L349" s="60"/>
      <c r="M349" s="7"/>
      <c r="N349" s="60"/>
      <c r="O349" s="44"/>
    </row>
    <row r="350" spans="1:15" ht="15.75" customHeight="1" thickBot="1" x14ac:dyDescent="0.3">
      <c r="A350" s="75"/>
      <c r="B350" s="76"/>
      <c r="C350" s="76"/>
      <c r="D350" s="76"/>
      <c r="E350" s="77"/>
      <c r="F350" s="88"/>
      <c r="G350" s="109"/>
      <c r="H350" s="109"/>
      <c r="I350" s="109"/>
      <c r="J350" s="121"/>
      <c r="K350" s="10">
        <f>SUM(K348:K349)</f>
        <v>0</v>
      </c>
      <c r="L350" s="61"/>
      <c r="M350" s="10">
        <f>SUM(M348:M349)</f>
        <v>0</v>
      </c>
      <c r="N350" s="61"/>
      <c r="O350" s="51"/>
    </row>
    <row r="351" spans="1:15" ht="15.75" customHeight="1" x14ac:dyDescent="0.25">
      <c r="A351" s="70" t="s">
        <v>695</v>
      </c>
      <c r="B351" s="71" t="s">
        <v>696</v>
      </c>
      <c r="C351" s="71" t="s">
        <v>697</v>
      </c>
      <c r="D351" s="71" t="s">
        <v>26</v>
      </c>
      <c r="E351" s="71">
        <v>2</v>
      </c>
      <c r="F351" s="73" t="s">
        <v>17</v>
      </c>
      <c r="G351" s="105" t="s">
        <v>18</v>
      </c>
      <c r="H351" s="105" t="s">
        <v>698</v>
      </c>
      <c r="I351" s="105" t="s">
        <v>699</v>
      </c>
      <c r="J351" s="106" t="s">
        <v>233</v>
      </c>
      <c r="K351" s="4"/>
      <c r="L351" s="59" t="s">
        <v>234</v>
      </c>
      <c r="M351" s="4"/>
      <c r="N351" s="59"/>
      <c r="O351" s="43">
        <f>SUM(K353+M353)</f>
        <v>0</v>
      </c>
    </row>
    <row r="352" spans="1:15" ht="15.75" customHeight="1" x14ac:dyDescent="0.25">
      <c r="A352" s="80"/>
      <c r="B352" s="83"/>
      <c r="C352" s="83"/>
      <c r="D352" s="83"/>
      <c r="E352" s="83"/>
      <c r="F352" s="87" t="s">
        <v>32</v>
      </c>
      <c r="G352" s="107" t="s">
        <v>18</v>
      </c>
      <c r="H352" s="107" t="s">
        <v>698</v>
      </c>
      <c r="I352" s="107" t="s">
        <v>700</v>
      </c>
      <c r="J352" s="108"/>
      <c r="K352" s="7"/>
      <c r="L352" s="60"/>
      <c r="M352" s="7"/>
      <c r="N352" s="60"/>
      <c r="O352" s="44"/>
    </row>
    <row r="353" spans="1:15" ht="15.75" customHeight="1" thickBot="1" x14ac:dyDescent="0.3">
      <c r="A353" s="75"/>
      <c r="B353" s="76"/>
      <c r="C353" s="76"/>
      <c r="D353" s="76"/>
      <c r="E353" s="76"/>
      <c r="F353" s="88"/>
      <c r="G353" s="109"/>
      <c r="H353" s="109"/>
      <c r="I353" s="109"/>
      <c r="J353" s="121"/>
      <c r="K353" s="10">
        <f>SUM(K351:K352)</f>
        <v>0</v>
      </c>
      <c r="L353" s="61"/>
      <c r="M353" s="10">
        <f>SUM(M351:M352)</f>
        <v>0</v>
      </c>
      <c r="N353" s="61"/>
      <c r="O353" s="51"/>
    </row>
    <row r="354" spans="1:15" ht="15.75" customHeight="1" x14ac:dyDescent="0.25">
      <c r="A354" s="70" t="s">
        <v>701</v>
      </c>
      <c r="B354" s="71" t="s">
        <v>702</v>
      </c>
      <c r="C354" s="71" t="s">
        <v>703</v>
      </c>
      <c r="D354" s="71" t="s">
        <v>81</v>
      </c>
      <c r="E354" s="72">
        <v>2</v>
      </c>
      <c r="F354" s="73" t="s">
        <v>17</v>
      </c>
      <c r="G354" s="105" t="s">
        <v>639</v>
      </c>
      <c r="H354" s="105" t="s">
        <v>640</v>
      </c>
      <c r="I354" s="105" t="s">
        <v>704</v>
      </c>
      <c r="J354" s="106" t="s">
        <v>21</v>
      </c>
      <c r="K354" s="4"/>
      <c r="L354" s="59" t="s">
        <v>22</v>
      </c>
      <c r="M354" s="4"/>
      <c r="N354" s="59"/>
      <c r="O354" s="43">
        <f>SUM(K356+M356)</f>
        <v>0</v>
      </c>
    </row>
    <row r="355" spans="1:15" ht="15.75" customHeight="1" x14ac:dyDescent="0.25">
      <c r="A355" s="80"/>
      <c r="B355" s="83"/>
      <c r="C355" s="83"/>
      <c r="D355" s="83"/>
      <c r="E355" s="84"/>
      <c r="F355" s="87" t="s">
        <v>32</v>
      </c>
      <c r="G355" s="107" t="s">
        <v>639</v>
      </c>
      <c r="H355" s="107" t="s">
        <v>640</v>
      </c>
      <c r="I355" s="107" t="s">
        <v>705</v>
      </c>
      <c r="J355" s="108"/>
      <c r="K355" s="7"/>
      <c r="L355" s="60"/>
      <c r="M355" s="7"/>
      <c r="N355" s="60"/>
      <c r="O355" s="44"/>
    </row>
    <row r="356" spans="1:15" ht="15.75" customHeight="1" thickBot="1" x14ac:dyDescent="0.3">
      <c r="A356" s="75"/>
      <c r="B356" s="76"/>
      <c r="C356" s="76"/>
      <c r="D356" s="76"/>
      <c r="E356" s="77"/>
      <c r="F356" s="88"/>
      <c r="G356" s="109"/>
      <c r="H356" s="109"/>
      <c r="I356" s="109"/>
      <c r="J356" s="121"/>
      <c r="K356" s="10">
        <f>SUM(K354:K355)</f>
        <v>0</v>
      </c>
      <c r="L356" s="61"/>
      <c r="M356" s="10">
        <f>SUM(M354:M355)</f>
        <v>0</v>
      </c>
      <c r="N356" s="61"/>
      <c r="O356" s="51"/>
    </row>
    <row r="357" spans="1:15" ht="15.75" customHeight="1" x14ac:dyDescent="0.25">
      <c r="A357" s="70" t="s">
        <v>706</v>
      </c>
      <c r="B357" s="71" t="s">
        <v>707</v>
      </c>
      <c r="C357" s="71" t="s">
        <v>708</v>
      </c>
      <c r="D357" s="71" t="s">
        <v>26</v>
      </c>
      <c r="E357" s="72">
        <v>5</v>
      </c>
      <c r="F357" s="73" t="s">
        <v>92</v>
      </c>
      <c r="G357" s="73" t="s">
        <v>18</v>
      </c>
      <c r="H357" s="73" t="s">
        <v>709</v>
      </c>
      <c r="I357" s="73" t="s">
        <v>710</v>
      </c>
      <c r="J357" s="71" t="s">
        <v>233</v>
      </c>
      <c r="K357" s="47"/>
      <c r="L357" s="59" t="s">
        <v>234</v>
      </c>
      <c r="M357" s="47"/>
      <c r="N357" s="59"/>
      <c r="O357" s="43">
        <f>SUM(K365+M365)</f>
        <v>0</v>
      </c>
    </row>
    <row r="358" spans="1:15" ht="15" customHeight="1" x14ac:dyDescent="0.25">
      <c r="A358" s="80"/>
      <c r="B358" s="83"/>
      <c r="C358" s="83"/>
      <c r="D358" s="83"/>
      <c r="E358" s="84"/>
      <c r="F358" s="87" t="s">
        <v>45</v>
      </c>
      <c r="G358" s="87" t="s">
        <v>18</v>
      </c>
      <c r="H358" s="87" t="s">
        <v>711</v>
      </c>
      <c r="I358" s="87" t="s">
        <v>712</v>
      </c>
      <c r="J358" s="83"/>
      <c r="K358" s="48"/>
      <c r="L358" s="60"/>
      <c r="M358" s="48"/>
      <c r="N358" s="60"/>
      <c r="O358" s="44"/>
    </row>
    <row r="359" spans="1:15" ht="15.75" customHeight="1" x14ac:dyDescent="0.25">
      <c r="A359" s="80"/>
      <c r="B359" s="83"/>
      <c r="C359" s="83"/>
      <c r="D359" s="83"/>
      <c r="E359" s="84"/>
      <c r="F359" s="87" t="s">
        <v>94</v>
      </c>
      <c r="G359" s="87" t="s">
        <v>18</v>
      </c>
      <c r="H359" s="87" t="s">
        <v>713</v>
      </c>
      <c r="I359" s="87" t="s">
        <v>714</v>
      </c>
      <c r="J359" s="83"/>
      <c r="K359" s="48"/>
      <c r="L359" s="60"/>
      <c r="M359" s="48"/>
      <c r="N359" s="60"/>
      <c r="O359" s="44"/>
    </row>
    <row r="360" spans="1:15" ht="15" customHeight="1" x14ac:dyDescent="0.25">
      <c r="A360" s="80"/>
      <c r="B360" s="83"/>
      <c r="C360" s="83"/>
      <c r="D360" s="83"/>
      <c r="E360" s="84"/>
      <c r="F360" s="87" t="s">
        <v>55</v>
      </c>
      <c r="G360" s="87" t="s">
        <v>18</v>
      </c>
      <c r="H360" s="87" t="s">
        <v>715</v>
      </c>
      <c r="I360" s="87" t="s">
        <v>716</v>
      </c>
      <c r="J360" s="83"/>
      <c r="K360" s="48"/>
      <c r="L360" s="60"/>
      <c r="M360" s="48"/>
      <c r="N360" s="60"/>
      <c r="O360" s="44"/>
    </row>
    <row r="361" spans="1:15" ht="15.75" customHeight="1" x14ac:dyDescent="0.25">
      <c r="A361" s="80"/>
      <c r="B361" s="83"/>
      <c r="C361" s="83"/>
      <c r="D361" s="83"/>
      <c r="E361" s="84"/>
      <c r="F361" s="87" t="s">
        <v>249</v>
      </c>
      <c r="G361" s="87" t="s">
        <v>18</v>
      </c>
      <c r="H361" s="87" t="s">
        <v>717</v>
      </c>
      <c r="I361" s="87" t="s">
        <v>718</v>
      </c>
      <c r="J361" s="83"/>
      <c r="K361" s="48"/>
      <c r="L361" s="60"/>
      <c r="M361" s="48"/>
      <c r="N361" s="60"/>
      <c r="O361" s="44"/>
    </row>
    <row r="362" spans="1:15" ht="15" customHeight="1" x14ac:dyDescent="0.25">
      <c r="A362" s="80"/>
      <c r="B362" s="83"/>
      <c r="C362" s="83"/>
      <c r="D362" s="83"/>
      <c r="E362" s="84"/>
      <c r="F362" s="87" t="s">
        <v>62</v>
      </c>
      <c r="G362" s="87" t="s">
        <v>18</v>
      </c>
      <c r="H362" s="87" t="s">
        <v>719</v>
      </c>
      <c r="I362" s="87" t="s">
        <v>720</v>
      </c>
      <c r="J362" s="83"/>
      <c r="K362" s="48"/>
      <c r="L362" s="60"/>
      <c r="M362" s="48"/>
      <c r="N362" s="60"/>
      <c r="O362" s="44"/>
    </row>
    <row r="363" spans="1:15" ht="15.75" customHeight="1" x14ac:dyDescent="0.25">
      <c r="A363" s="80"/>
      <c r="B363" s="83"/>
      <c r="C363" s="83"/>
      <c r="D363" s="83"/>
      <c r="E363" s="84"/>
      <c r="F363" s="87" t="s">
        <v>97</v>
      </c>
      <c r="G363" s="87" t="s">
        <v>18</v>
      </c>
      <c r="H363" s="87" t="s">
        <v>721</v>
      </c>
      <c r="I363" s="87" t="s">
        <v>722</v>
      </c>
      <c r="J363" s="83"/>
      <c r="K363" s="48"/>
      <c r="L363" s="60"/>
      <c r="M363" s="48"/>
      <c r="N363" s="60"/>
      <c r="O363" s="44"/>
    </row>
    <row r="364" spans="1:15" ht="15.75" customHeight="1" x14ac:dyDescent="0.25">
      <c r="A364" s="80"/>
      <c r="B364" s="83"/>
      <c r="C364" s="83"/>
      <c r="D364" s="83"/>
      <c r="E364" s="84"/>
      <c r="F364" s="87" t="s">
        <v>68</v>
      </c>
      <c r="G364" s="87" t="s">
        <v>98</v>
      </c>
      <c r="H364" s="87" t="s">
        <v>723</v>
      </c>
      <c r="I364" s="87" t="s">
        <v>724</v>
      </c>
      <c r="J364" s="83"/>
      <c r="K364" s="48"/>
      <c r="L364" s="60"/>
      <c r="M364" s="48"/>
      <c r="N364" s="60"/>
      <c r="O364" s="44"/>
    </row>
    <row r="365" spans="1:15" ht="15.75" customHeight="1" thickBot="1" x14ac:dyDescent="0.3">
      <c r="A365" s="75"/>
      <c r="B365" s="76"/>
      <c r="C365" s="76"/>
      <c r="D365" s="76"/>
      <c r="E365" s="77"/>
      <c r="F365" s="88"/>
      <c r="G365" s="88"/>
      <c r="H365" s="88"/>
      <c r="I365" s="88"/>
      <c r="J365" s="76"/>
      <c r="K365" s="10">
        <f>SUM(K357:K364)</f>
        <v>0</v>
      </c>
      <c r="L365" s="61"/>
      <c r="M365" s="10">
        <f>SUM(M357:M364)</f>
        <v>0</v>
      </c>
      <c r="N365" s="61"/>
      <c r="O365" s="51"/>
    </row>
    <row r="366" spans="1:15" x14ac:dyDescent="0.25">
      <c r="A366" s="70" t="s">
        <v>462</v>
      </c>
      <c r="B366" s="71" t="s">
        <v>1080</v>
      </c>
      <c r="C366" s="71" t="s">
        <v>463</v>
      </c>
      <c r="D366" s="71" t="s">
        <v>104</v>
      </c>
      <c r="E366" s="72">
        <v>1</v>
      </c>
      <c r="F366" s="73" t="s">
        <v>191</v>
      </c>
      <c r="G366" s="73" t="s">
        <v>192</v>
      </c>
      <c r="H366" s="73" t="s">
        <v>464</v>
      </c>
      <c r="I366" s="73" t="s">
        <v>465</v>
      </c>
      <c r="J366" s="71" t="s">
        <v>108</v>
      </c>
      <c r="K366" s="47"/>
      <c r="L366" s="59" t="s">
        <v>109</v>
      </c>
      <c r="M366" s="47"/>
      <c r="N366" s="59"/>
      <c r="O366" s="43">
        <f>SUM(K368+M368)</f>
        <v>0</v>
      </c>
    </row>
    <row r="367" spans="1:15" ht="15.75" customHeight="1" x14ac:dyDescent="0.25">
      <c r="A367" s="80"/>
      <c r="B367" s="83"/>
      <c r="C367" s="83"/>
      <c r="D367" s="83"/>
      <c r="E367" s="84"/>
      <c r="F367" s="87" t="s">
        <v>195</v>
      </c>
      <c r="G367" s="87" t="s">
        <v>98</v>
      </c>
      <c r="H367" s="87" t="s">
        <v>466</v>
      </c>
      <c r="I367" s="87" t="s">
        <v>467</v>
      </c>
      <c r="J367" s="83"/>
      <c r="K367" s="48"/>
      <c r="L367" s="60"/>
      <c r="M367" s="48"/>
      <c r="N367" s="60"/>
      <c r="O367" s="44"/>
    </row>
    <row r="368" spans="1:15" ht="15.75" customHeight="1" thickBot="1" x14ac:dyDescent="0.3">
      <c r="A368" s="75"/>
      <c r="B368" s="76"/>
      <c r="C368" s="76"/>
      <c r="D368" s="76"/>
      <c r="E368" s="77"/>
      <c r="F368" s="88"/>
      <c r="G368" s="88"/>
      <c r="H368" s="88"/>
      <c r="I368" s="88"/>
      <c r="J368" s="76"/>
      <c r="K368" s="10">
        <f>SUM(K366)</f>
        <v>0</v>
      </c>
      <c r="L368" s="61"/>
      <c r="M368" s="10">
        <f>SUM(M366)</f>
        <v>0</v>
      </c>
      <c r="N368" s="61"/>
      <c r="O368" s="51"/>
    </row>
    <row r="369" spans="1:15" ht="15.75" customHeight="1" x14ac:dyDescent="0.25">
      <c r="A369" s="70" t="s">
        <v>725</v>
      </c>
      <c r="B369" s="71" t="s">
        <v>726</v>
      </c>
      <c r="C369" s="71" t="s">
        <v>727</v>
      </c>
      <c r="D369" s="71" t="s">
        <v>26</v>
      </c>
      <c r="E369" s="72">
        <v>2</v>
      </c>
      <c r="F369" s="73" t="s">
        <v>262</v>
      </c>
      <c r="G369" s="73" t="s">
        <v>728</v>
      </c>
      <c r="H369" s="73" t="s">
        <v>729</v>
      </c>
      <c r="I369" s="73" t="s">
        <v>730</v>
      </c>
      <c r="J369" s="71" t="s">
        <v>473</v>
      </c>
      <c r="K369" s="4"/>
      <c r="L369" s="59" t="s">
        <v>234</v>
      </c>
      <c r="M369" s="4"/>
      <c r="N369" s="59"/>
      <c r="O369" s="43">
        <f>SUM(K373+M373)</f>
        <v>0</v>
      </c>
    </row>
    <row r="370" spans="1:15" ht="15" customHeight="1" x14ac:dyDescent="0.25">
      <c r="A370" s="80"/>
      <c r="B370" s="83"/>
      <c r="C370" s="83"/>
      <c r="D370" s="83"/>
      <c r="E370" s="84"/>
      <c r="F370" s="87" t="s">
        <v>262</v>
      </c>
      <c r="G370" s="87" t="s">
        <v>728</v>
      </c>
      <c r="H370" s="87" t="s">
        <v>731</v>
      </c>
      <c r="I370" s="87" t="s">
        <v>732</v>
      </c>
      <c r="J370" s="83"/>
      <c r="K370" s="7"/>
      <c r="L370" s="60"/>
      <c r="M370" s="7"/>
      <c r="N370" s="60"/>
      <c r="O370" s="44"/>
    </row>
    <row r="371" spans="1:15" ht="15.75" customHeight="1" x14ac:dyDescent="0.25">
      <c r="A371" s="80"/>
      <c r="B371" s="83"/>
      <c r="C371" s="83"/>
      <c r="D371" s="83"/>
      <c r="E371" s="84"/>
      <c r="F371" s="87" t="s">
        <v>191</v>
      </c>
      <c r="G371" s="87" t="s">
        <v>18</v>
      </c>
      <c r="H371" s="87" t="s">
        <v>733</v>
      </c>
      <c r="I371" s="87" t="s">
        <v>734</v>
      </c>
      <c r="J371" s="83"/>
      <c r="K371" s="48"/>
      <c r="L371" s="60"/>
      <c r="M371" s="48"/>
      <c r="N371" s="60"/>
      <c r="O371" s="44"/>
    </row>
    <row r="372" spans="1:15" ht="15.75" customHeight="1" x14ac:dyDescent="0.25">
      <c r="A372" s="80"/>
      <c r="B372" s="83"/>
      <c r="C372" s="83"/>
      <c r="D372" s="83"/>
      <c r="E372" s="84"/>
      <c r="F372" s="87" t="s">
        <v>195</v>
      </c>
      <c r="G372" s="87" t="s">
        <v>18</v>
      </c>
      <c r="H372" s="87" t="s">
        <v>735</v>
      </c>
      <c r="I372" s="87" t="s">
        <v>736</v>
      </c>
      <c r="J372" s="83"/>
      <c r="K372" s="48"/>
      <c r="L372" s="60"/>
      <c r="M372" s="48"/>
      <c r="N372" s="60"/>
      <c r="O372" s="44"/>
    </row>
    <row r="373" spans="1:15" ht="15.75" customHeight="1" thickBot="1" x14ac:dyDescent="0.3">
      <c r="A373" s="75"/>
      <c r="B373" s="76"/>
      <c r="C373" s="76"/>
      <c r="D373" s="76"/>
      <c r="E373" s="77"/>
      <c r="F373" s="88"/>
      <c r="G373" s="88"/>
      <c r="H373" s="88"/>
      <c r="I373" s="88"/>
      <c r="J373" s="76"/>
      <c r="K373" s="10">
        <f>SUM(K369:K372)</f>
        <v>0</v>
      </c>
      <c r="L373" s="61"/>
      <c r="M373" s="10">
        <f>SUM(M369:M372)</f>
        <v>0</v>
      </c>
      <c r="N373" s="61"/>
      <c r="O373" s="51"/>
    </row>
    <row r="374" spans="1:15" ht="15.75" customHeight="1" x14ac:dyDescent="0.25">
      <c r="A374" s="70" t="s">
        <v>737</v>
      </c>
      <c r="B374" s="71" t="s">
        <v>738</v>
      </c>
      <c r="C374" s="71" t="s">
        <v>739</v>
      </c>
      <c r="D374" s="71" t="s">
        <v>26</v>
      </c>
      <c r="E374" s="71">
        <v>7</v>
      </c>
      <c r="F374" s="73" t="s">
        <v>92</v>
      </c>
      <c r="G374" s="73" t="s">
        <v>18</v>
      </c>
      <c r="H374" s="73" t="s">
        <v>387</v>
      </c>
      <c r="I374" s="73" t="s">
        <v>740</v>
      </c>
      <c r="J374" s="71" t="s">
        <v>233</v>
      </c>
      <c r="K374" s="47"/>
      <c r="L374" s="59" t="s">
        <v>234</v>
      </c>
      <c r="M374" s="47"/>
      <c r="N374" s="59"/>
      <c r="O374" s="43">
        <f>SUM(K380+M380)</f>
        <v>0</v>
      </c>
    </row>
    <row r="375" spans="1:15" ht="15" customHeight="1" x14ac:dyDescent="0.25">
      <c r="A375" s="80"/>
      <c r="B375" s="83"/>
      <c r="C375" s="83"/>
      <c r="D375" s="83"/>
      <c r="E375" s="83"/>
      <c r="F375" s="87" t="s">
        <v>45</v>
      </c>
      <c r="G375" s="87" t="s">
        <v>18</v>
      </c>
      <c r="H375" s="87" t="s">
        <v>711</v>
      </c>
      <c r="I375" s="87" t="s">
        <v>741</v>
      </c>
      <c r="J375" s="83"/>
      <c r="K375" s="48"/>
      <c r="L375" s="60"/>
      <c r="M375" s="48"/>
      <c r="N375" s="60"/>
      <c r="O375" s="44"/>
    </row>
    <row r="376" spans="1:15" ht="15" customHeight="1" x14ac:dyDescent="0.25">
      <c r="A376" s="80"/>
      <c r="B376" s="83"/>
      <c r="C376" s="83"/>
      <c r="D376" s="83"/>
      <c r="E376" s="83"/>
      <c r="F376" s="87" t="s">
        <v>94</v>
      </c>
      <c r="G376" s="87" t="s">
        <v>18</v>
      </c>
      <c r="H376" s="87" t="s">
        <v>742</v>
      </c>
      <c r="I376" s="87" t="s">
        <v>743</v>
      </c>
      <c r="J376" s="83"/>
      <c r="K376" s="48"/>
      <c r="L376" s="60"/>
      <c r="M376" s="48"/>
      <c r="N376" s="60"/>
      <c r="O376" s="44"/>
    </row>
    <row r="377" spans="1:15" ht="15" customHeight="1" x14ac:dyDescent="0.25">
      <c r="A377" s="80"/>
      <c r="B377" s="83"/>
      <c r="C377" s="83"/>
      <c r="D377" s="83"/>
      <c r="E377" s="83"/>
      <c r="F377" s="87" t="s">
        <v>55</v>
      </c>
      <c r="G377" s="87" t="s">
        <v>18</v>
      </c>
      <c r="H377" s="87" t="s">
        <v>744</v>
      </c>
      <c r="I377" s="87" t="s">
        <v>745</v>
      </c>
      <c r="J377" s="83"/>
      <c r="K377" s="48"/>
      <c r="L377" s="60"/>
      <c r="M377" s="48"/>
      <c r="N377" s="60"/>
      <c r="O377" s="44"/>
    </row>
    <row r="378" spans="1:15" ht="15" customHeight="1" x14ac:dyDescent="0.25">
      <c r="A378" s="80"/>
      <c r="B378" s="83"/>
      <c r="C378" s="83"/>
      <c r="D378" s="83"/>
      <c r="E378" s="83"/>
      <c r="F378" s="87" t="s">
        <v>249</v>
      </c>
      <c r="G378" s="87" t="s">
        <v>18</v>
      </c>
      <c r="H378" s="87" t="s">
        <v>742</v>
      </c>
      <c r="I378" s="87" t="s">
        <v>746</v>
      </c>
      <c r="J378" s="83"/>
      <c r="K378" s="48"/>
      <c r="L378" s="60"/>
      <c r="M378" s="48"/>
      <c r="N378" s="60"/>
      <c r="O378" s="44"/>
    </row>
    <row r="379" spans="1:15" ht="15" customHeight="1" x14ac:dyDescent="0.25">
      <c r="A379" s="80"/>
      <c r="B379" s="83"/>
      <c r="C379" s="83"/>
      <c r="D379" s="83"/>
      <c r="E379" s="83"/>
      <c r="F379" s="87" t="s">
        <v>62</v>
      </c>
      <c r="G379" s="87" t="s">
        <v>18</v>
      </c>
      <c r="H379" s="87" t="s">
        <v>744</v>
      </c>
      <c r="I379" s="87" t="s">
        <v>747</v>
      </c>
      <c r="J379" s="83"/>
      <c r="K379" s="48"/>
      <c r="L379" s="60"/>
      <c r="M379" s="48"/>
      <c r="N379" s="60"/>
      <c r="O379" s="44"/>
    </row>
    <row r="380" spans="1:15" ht="15" customHeight="1" thickBot="1" x14ac:dyDescent="0.3">
      <c r="A380" s="75"/>
      <c r="B380" s="76"/>
      <c r="C380" s="76"/>
      <c r="D380" s="76"/>
      <c r="E380" s="76"/>
      <c r="F380" s="146"/>
      <c r="G380" s="146"/>
      <c r="H380" s="146"/>
      <c r="I380" s="146"/>
      <c r="J380" s="76"/>
      <c r="K380" s="153">
        <f>SUM(K374:K379)</f>
        <v>0</v>
      </c>
      <c r="L380" s="61"/>
      <c r="M380" s="153">
        <f>SUM(M374:M379)</f>
        <v>0</v>
      </c>
      <c r="N380" s="61"/>
      <c r="O380" s="51"/>
    </row>
    <row r="381" spans="1:15" ht="14.25" thickBot="1" x14ac:dyDescent="0.3">
      <c r="A381" s="154"/>
      <c r="B381" s="155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N381" s="154"/>
      <c r="O381" s="154"/>
    </row>
    <row r="382" spans="1:15" ht="26.25" thickBot="1" x14ac:dyDescent="0.3">
      <c r="A382" s="65" t="s">
        <v>0</v>
      </c>
      <c r="B382" s="66" t="s">
        <v>1</v>
      </c>
      <c r="C382" s="66" t="s">
        <v>2</v>
      </c>
      <c r="D382" s="66" t="s">
        <v>3</v>
      </c>
      <c r="E382" s="66" t="s">
        <v>4</v>
      </c>
      <c r="F382" s="66" t="s">
        <v>5</v>
      </c>
      <c r="G382" s="66" t="s">
        <v>6</v>
      </c>
      <c r="H382" s="66" t="s">
        <v>7</v>
      </c>
      <c r="I382" s="66" t="s">
        <v>8</v>
      </c>
      <c r="J382" s="66" t="s">
        <v>9</v>
      </c>
      <c r="K382" s="1" t="s">
        <v>10</v>
      </c>
      <c r="L382" s="2" t="s">
        <v>9</v>
      </c>
      <c r="M382" s="1" t="s">
        <v>11</v>
      </c>
      <c r="N382" s="17" t="s">
        <v>748</v>
      </c>
      <c r="O382" s="3" t="s">
        <v>12</v>
      </c>
    </row>
    <row r="383" spans="1:15" x14ac:dyDescent="0.25">
      <c r="A383" s="93" t="s">
        <v>749</v>
      </c>
      <c r="B383" s="156" t="s">
        <v>750</v>
      </c>
      <c r="C383" s="156" t="s">
        <v>751</v>
      </c>
      <c r="D383" s="156" t="s">
        <v>584</v>
      </c>
      <c r="E383" s="95">
        <v>1</v>
      </c>
      <c r="F383" s="105" t="s">
        <v>92</v>
      </c>
      <c r="G383" s="105" t="s">
        <v>75</v>
      </c>
      <c r="H383" s="105" t="s">
        <v>752</v>
      </c>
      <c r="I383" s="105" t="s">
        <v>753</v>
      </c>
      <c r="J383" s="156" t="s">
        <v>126</v>
      </c>
      <c r="K383" s="47"/>
      <c r="L383" s="96" t="s">
        <v>22</v>
      </c>
      <c r="M383" s="47"/>
      <c r="N383" s="47"/>
      <c r="O383" s="45">
        <f>SUM(K385+M385+N385)</f>
        <v>0</v>
      </c>
    </row>
    <row r="384" spans="1:15" ht="15.75" customHeight="1" x14ac:dyDescent="0.25">
      <c r="A384" s="97"/>
      <c r="B384" s="157"/>
      <c r="C384" s="157"/>
      <c r="D384" s="157"/>
      <c r="E384" s="99"/>
      <c r="F384" s="107" t="s">
        <v>45</v>
      </c>
      <c r="G384" s="107" t="s">
        <v>75</v>
      </c>
      <c r="H384" s="107" t="s">
        <v>754</v>
      </c>
      <c r="I384" s="107" t="s">
        <v>755</v>
      </c>
      <c r="J384" s="157"/>
      <c r="K384" s="48"/>
      <c r="L384" s="100"/>
      <c r="M384" s="48"/>
      <c r="N384" s="48"/>
      <c r="O384" s="49"/>
    </row>
    <row r="385" spans="1:15" ht="15.75" customHeight="1" thickBot="1" x14ac:dyDescent="0.3">
      <c r="A385" s="101"/>
      <c r="B385" s="158"/>
      <c r="C385" s="158"/>
      <c r="D385" s="158"/>
      <c r="E385" s="103"/>
      <c r="F385" s="109"/>
      <c r="G385" s="109"/>
      <c r="H385" s="109"/>
      <c r="I385" s="109"/>
      <c r="J385" s="158"/>
      <c r="K385" s="10">
        <f>SUM(K383)</f>
        <v>0</v>
      </c>
      <c r="L385" s="104"/>
      <c r="M385" s="10">
        <f>SUM(M383)</f>
        <v>0</v>
      </c>
      <c r="N385" s="18">
        <f>SUM(N383*10)</f>
        <v>0</v>
      </c>
      <c r="O385" s="50"/>
    </row>
    <row r="386" spans="1:15" ht="15" customHeight="1" x14ac:dyDescent="0.25">
      <c r="A386" s="93" t="s">
        <v>756</v>
      </c>
      <c r="B386" s="94" t="s">
        <v>757</v>
      </c>
      <c r="C386" s="94" t="s">
        <v>758</v>
      </c>
      <c r="D386" s="94" t="s">
        <v>584</v>
      </c>
      <c r="E386" s="94">
        <v>1</v>
      </c>
      <c r="F386" s="73" t="s">
        <v>262</v>
      </c>
      <c r="G386" s="73" t="s">
        <v>230</v>
      </c>
      <c r="H386" s="73" t="s">
        <v>759</v>
      </c>
      <c r="I386" s="73" t="s">
        <v>760</v>
      </c>
      <c r="J386" s="94" t="s">
        <v>148</v>
      </c>
      <c r="K386" s="4"/>
      <c r="L386" s="96" t="s">
        <v>149</v>
      </c>
      <c r="M386" s="4"/>
      <c r="N386" s="19"/>
      <c r="O386" s="45">
        <f>SUM(K387+M387+N387)</f>
        <v>0</v>
      </c>
    </row>
    <row r="387" spans="1:15" ht="15" customHeight="1" thickBot="1" x14ac:dyDescent="0.3">
      <c r="A387" s="136"/>
      <c r="B387" s="137"/>
      <c r="C387" s="137"/>
      <c r="D387" s="137"/>
      <c r="E387" s="137"/>
      <c r="F387" s="78"/>
      <c r="G387" s="78"/>
      <c r="H387" s="78"/>
      <c r="I387" s="78"/>
      <c r="J387" s="137"/>
      <c r="K387" s="5">
        <f>SUM(K386)</f>
        <v>0</v>
      </c>
      <c r="L387" s="141"/>
      <c r="M387" s="5">
        <f>SUM(M386)</f>
        <v>0</v>
      </c>
      <c r="N387" s="20">
        <f>SUM(N386*10)</f>
        <v>0</v>
      </c>
      <c r="O387" s="46"/>
    </row>
    <row r="388" spans="1:15" ht="15" customHeight="1" x14ac:dyDescent="0.25">
      <c r="A388" s="70" t="s">
        <v>761</v>
      </c>
      <c r="B388" s="106" t="s">
        <v>762</v>
      </c>
      <c r="C388" s="106" t="s">
        <v>763</v>
      </c>
      <c r="D388" s="106" t="s">
        <v>584</v>
      </c>
      <c r="E388" s="72">
        <v>1</v>
      </c>
      <c r="F388" s="143" t="s">
        <v>92</v>
      </c>
      <c r="G388" s="143" t="s">
        <v>488</v>
      </c>
      <c r="H388" s="143" t="s">
        <v>488</v>
      </c>
      <c r="I388" s="143" t="s">
        <v>488</v>
      </c>
      <c r="J388" s="106" t="s">
        <v>126</v>
      </c>
      <c r="K388" s="40"/>
      <c r="L388" s="59" t="s">
        <v>22</v>
      </c>
      <c r="M388" s="40"/>
      <c r="N388" s="40"/>
      <c r="O388" s="43">
        <f>SUM(K390+M390+N390)</f>
        <v>0</v>
      </c>
    </row>
    <row r="389" spans="1:15" ht="15" customHeight="1" x14ac:dyDescent="0.25">
      <c r="A389" s="80"/>
      <c r="B389" s="108"/>
      <c r="C389" s="108"/>
      <c r="D389" s="108"/>
      <c r="E389" s="84"/>
      <c r="F389" s="107" t="s">
        <v>45</v>
      </c>
      <c r="G389" s="107" t="s">
        <v>476</v>
      </c>
      <c r="H389" s="107" t="s">
        <v>764</v>
      </c>
      <c r="I389" s="107" t="s">
        <v>765</v>
      </c>
      <c r="J389" s="108"/>
      <c r="K389" s="41"/>
      <c r="L389" s="60"/>
      <c r="M389" s="41"/>
      <c r="N389" s="42"/>
      <c r="O389" s="44"/>
    </row>
    <row r="390" spans="1:15" ht="15" customHeight="1" thickBot="1" x14ac:dyDescent="0.3">
      <c r="A390" s="75"/>
      <c r="B390" s="121"/>
      <c r="C390" s="121"/>
      <c r="D390" s="121"/>
      <c r="E390" s="77"/>
      <c r="F390" s="109"/>
      <c r="G390" s="109"/>
      <c r="H390" s="109"/>
      <c r="I390" s="109"/>
      <c r="J390" s="121"/>
      <c r="K390" s="10">
        <f>SUM(K388:K389)</f>
        <v>0</v>
      </c>
      <c r="L390" s="61"/>
      <c r="M390" s="10">
        <f>SUM(M388:M389)</f>
        <v>0</v>
      </c>
      <c r="N390" s="21">
        <f>SUM(N388*10)</f>
        <v>0</v>
      </c>
      <c r="O390" s="44"/>
    </row>
    <row r="391" spans="1:15" ht="25.5" customHeight="1" x14ac:dyDescent="0.25">
      <c r="A391" s="70" t="s">
        <v>766</v>
      </c>
      <c r="B391" s="71" t="s">
        <v>767</v>
      </c>
      <c r="C391" s="71" t="s">
        <v>768</v>
      </c>
      <c r="D391" s="71" t="s">
        <v>115</v>
      </c>
      <c r="E391" s="72">
        <v>2</v>
      </c>
      <c r="F391" s="73" t="s">
        <v>262</v>
      </c>
      <c r="G391" s="73" t="s">
        <v>769</v>
      </c>
      <c r="H391" s="73" t="s">
        <v>770</v>
      </c>
      <c r="I391" s="73" t="s">
        <v>771</v>
      </c>
      <c r="J391" s="71" t="s">
        <v>117</v>
      </c>
      <c r="K391" s="4"/>
      <c r="L391" s="59" t="s">
        <v>118</v>
      </c>
      <c r="M391" s="4"/>
      <c r="N391" s="4"/>
      <c r="O391" s="43">
        <f>SUM(K392+M392+N392)</f>
        <v>0</v>
      </c>
    </row>
    <row r="392" spans="1:15" ht="15" customHeight="1" thickBot="1" x14ac:dyDescent="0.3">
      <c r="A392" s="75"/>
      <c r="B392" s="76"/>
      <c r="C392" s="76"/>
      <c r="D392" s="76"/>
      <c r="E392" s="77"/>
      <c r="F392" s="88"/>
      <c r="G392" s="88"/>
      <c r="H392" s="88"/>
      <c r="I392" s="88"/>
      <c r="J392" s="76"/>
      <c r="K392" s="10">
        <f>SUM(K391)</f>
        <v>0</v>
      </c>
      <c r="L392" s="61"/>
      <c r="M392" s="10">
        <f>SUM(M391)</f>
        <v>0</v>
      </c>
      <c r="N392" s="10">
        <f>SUM(N391*10)</f>
        <v>0</v>
      </c>
      <c r="O392" s="51"/>
    </row>
    <row r="393" spans="1:15" ht="15.75" customHeight="1" x14ac:dyDescent="0.25">
      <c r="A393" s="70" t="s">
        <v>772</v>
      </c>
      <c r="B393" s="71" t="s">
        <v>773</v>
      </c>
      <c r="C393" s="71" t="s">
        <v>774</v>
      </c>
      <c r="D393" s="71" t="s">
        <v>104</v>
      </c>
      <c r="E393" s="71">
        <v>12</v>
      </c>
      <c r="F393" s="73" t="s">
        <v>92</v>
      </c>
      <c r="G393" s="73" t="s">
        <v>219</v>
      </c>
      <c r="H393" s="73" t="s">
        <v>775</v>
      </c>
      <c r="I393" s="73" t="s">
        <v>776</v>
      </c>
      <c r="J393" s="71" t="s">
        <v>777</v>
      </c>
      <c r="K393" s="47"/>
      <c r="L393" s="59" t="s">
        <v>31</v>
      </c>
      <c r="M393" s="47"/>
      <c r="N393" s="40"/>
      <c r="O393" s="43">
        <f>SUM(K397+M397+N397)</f>
        <v>0</v>
      </c>
    </row>
    <row r="394" spans="1:15" x14ac:dyDescent="0.25">
      <c r="A394" s="80"/>
      <c r="B394" s="83"/>
      <c r="C394" s="83"/>
      <c r="D394" s="83"/>
      <c r="E394" s="83"/>
      <c r="F394" s="87" t="s">
        <v>45</v>
      </c>
      <c r="G394" s="87" t="s">
        <v>219</v>
      </c>
      <c r="H394" s="87" t="s">
        <v>778</v>
      </c>
      <c r="I394" s="116" t="s">
        <v>779</v>
      </c>
      <c r="J394" s="83"/>
      <c r="K394" s="48"/>
      <c r="L394" s="60"/>
      <c r="M394" s="48"/>
      <c r="N394" s="42"/>
      <c r="O394" s="44"/>
    </row>
    <row r="395" spans="1:15" ht="15" customHeight="1" x14ac:dyDescent="0.25">
      <c r="A395" s="80"/>
      <c r="B395" s="83"/>
      <c r="C395" s="83"/>
      <c r="D395" s="83"/>
      <c r="E395" s="83"/>
      <c r="F395" s="87" t="s">
        <v>92</v>
      </c>
      <c r="G395" s="87" t="s">
        <v>780</v>
      </c>
      <c r="H395" s="87" t="s">
        <v>781</v>
      </c>
      <c r="I395" s="87" t="s">
        <v>782</v>
      </c>
      <c r="J395" s="83"/>
      <c r="K395" s="48"/>
      <c r="L395" s="60"/>
      <c r="M395" s="48"/>
      <c r="N395" s="42"/>
      <c r="O395" s="44"/>
    </row>
    <row r="396" spans="1:15" ht="15" customHeight="1" x14ac:dyDescent="0.25">
      <c r="A396" s="80"/>
      <c r="B396" s="83"/>
      <c r="C396" s="83"/>
      <c r="D396" s="83"/>
      <c r="E396" s="83"/>
      <c r="F396" s="87" t="s">
        <v>45</v>
      </c>
      <c r="G396" s="87" t="s">
        <v>27</v>
      </c>
      <c r="H396" s="87" t="s">
        <v>783</v>
      </c>
      <c r="I396" s="87" t="s">
        <v>784</v>
      </c>
      <c r="J396" s="83"/>
      <c r="K396" s="48"/>
      <c r="L396" s="60"/>
      <c r="M396" s="48"/>
      <c r="N396" s="41"/>
      <c r="O396" s="44"/>
    </row>
    <row r="397" spans="1:15" ht="15" customHeight="1" thickBot="1" x14ac:dyDescent="0.3">
      <c r="A397" s="75"/>
      <c r="B397" s="76"/>
      <c r="C397" s="76"/>
      <c r="D397" s="76"/>
      <c r="E397" s="76"/>
      <c r="F397" s="88"/>
      <c r="G397" s="88"/>
      <c r="H397" s="88"/>
      <c r="I397" s="88"/>
      <c r="J397" s="76"/>
      <c r="K397" s="10">
        <f>SUM(K393:K396)</f>
        <v>0</v>
      </c>
      <c r="L397" s="61"/>
      <c r="M397" s="10">
        <f>SUM(M393:M396)</f>
        <v>0</v>
      </c>
      <c r="N397" s="10">
        <f>SUM(N393*10)</f>
        <v>0</v>
      </c>
      <c r="O397" s="51"/>
    </row>
    <row r="398" spans="1:15" ht="15" customHeight="1" x14ac:dyDescent="0.25">
      <c r="A398" s="70" t="s">
        <v>178</v>
      </c>
      <c r="B398" s="71" t="s">
        <v>1070</v>
      </c>
      <c r="C398" s="71" t="s">
        <v>179</v>
      </c>
      <c r="D398" s="71" t="s">
        <v>180</v>
      </c>
      <c r="E398" s="72">
        <v>7</v>
      </c>
      <c r="F398" s="73" t="s">
        <v>92</v>
      </c>
      <c r="G398" s="73" t="s">
        <v>181</v>
      </c>
      <c r="H398" s="73" t="s">
        <v>182</v>
      </c>
      <c r="I398" s="73" t="s">
        <v>183</v>
      </c>
      <c r="J398" s="94" t="s">
        <v>30</v>
      </c>
      <c r="K398" s="47"/>
      <c r="L398" s="96" t="s">
        <v>31</v>
      </c>
      <c r="M398" s="47"/>
      <c r="N398" s="96"/>
      <c r="O398" s="45">
        <f>SUM(K402+M402)</f>
        <v>0</v>
      </c>
    </row>
    <row r="399" spans="1:15" ht="15.75" customHeight="1" x14ac:dyDescent="0.25">
      <c r="A399" s="80"/>
      <c r="B399" s="83"/>
      <c r="C399" s="83"/>
      <c r="D399" s="83"/>
      <c r="E399" s="84"/>
      <c r="F399" s="87" t="s">
        <v>45</v>
      </c>
      <c r="G399" s="87" t="s">
        <v>181</v>
      </c>
      <c r="H399" s="87" t="s">
        <v>93</v>
      </c>
      <c r="I399" s="87" t="s">
        <v>184</v>
      </c>
      <c r="J399" s="98"/>
      <c r="K399" s="48"/>
      <c r="L399" s="100"/>
      <c r="M399" s="48"/>
      <c r="N399" s="100"/>
      <c r="O399" s="49"/>
    </row>
    <row r="400" spans="1:15" ht="15" customHeight="1" x14ac:dyDescent="0.25">
      <c r="A400" s="80"/>
      <c r="B400" s="83"/>
      <c r="C400" s="83"/>
      <c r="D400" s="83"/>
      <c r="E400" s="84"/>
      <c r="F400" s="87" t="s">
        <v>94</v>
      </c>
      <c r="G400" s="87" t="s">
        <v>181</v>
      </c>
      <c r="H400" s="87" t="s">
        <v>182</v>
      </c>
      <c r="I400" s="87" t="s">
        <v>185</v>
      </c>
      <c r="J400" s="98"/>
      <c r="K400" s="48"/>
      <c r="L400" s="100"/>
      <c r="M400" s="48"/>
      <c r="N400" s="100"/>
      <c r="O400" s="49"/>
    </row>
    <row r="401" spans="1:15" ht="15.75" customHeight="1" x14ac:dyDescent="0.25">
      <c r="A401" s="80"/>
      <c r="B401" s="83"/>
      <c r="C401" s="83"/>
      <c r="D401" s="83"/>
      <c r="E401" s="84"/>
      <c r="F401" s="87" t="s">
        <v>55</v>
      </c>
      <c r="G401" s="87" t="s">
        <v>181</v>
      </c>
      <c r="H401" s="87" t="s">
        <v>186</v>
      </c>
      <c r="I401" s="87" t="s">
        <v>187</v>
      </c>
      <c r="J401" s="98"/>
      <c r="K401" s="48"/>
      <c r="L401" s="100"/>
      <c r="M401" s="48"/>
      <c r="N401" s="100"/>
      <c r="O401" s="49"/>
    </row>
    <row r="402" spans="1:15" ht="15.75" customHeight="1" thickBot="1" x14ac:dyDescent="0.3">
      <c r="A402" s="80"/>
      <c r="B402" s="83"/>
      <c r="C402" s="83"/>
      <c r="D402" s="83"/>
      <c r="E402" s="84"/>
      <c r="F402" s="88"/>
      <c r="G402" s="88"/>
      <c r="H402" s="88"/>
      <c r="I402" s="88"/>
      <c r="J402" s="102"/>
      <c r="K402" s="10">
        <f>SUM(K398:K401)</f>
        <v>0</v>
      </c>
      <c r="L402" s="104"/>
      <c r="M402" s="10">
        <f>SUM(M398:M401)</f>
        <v>0</v>
      </c>
      <c r="N402" s="104"/>
      <c r="O402" s="50"/>
    </row>
    <row r="403" spans="1:15" ht="15" customHeight="1" x14ac:dyDescent="0.25">
      <c r="A403" s="70" t="s">
        <v>785</v>
      </c>
      <c r="B403" s="71" t="s">
        <v>786</v>
      </c>
      <c r="C403" s="71" t="s">
        <v>787</v>
      </c>
      <c r="D403" s="71" t="s">
        <v>16</v>
      </c>
      <c r="E403" s="72">
        <v>1</v>
      </c>
      <c r="F403" s="73" t="s">
        <v>105</v>
      </c>
      <c r="G403" s="73" t="s">
        <v>788</v>
      </c>
      <c r="H403" s="73" t="s">
        <v>789</v>
      </c>
      <c r="I403" s="73" t="s">
        <v>790</v>
      </c>
      <c r="J403" s="71" t="s">
        <v>126</v>
      </c>
      <c r="K403" s="47"/>
      <c r="L403" s="59" t="s">
        <v>22</v>
      </c>
      <c r="M403" s="47"/>
      <c r="N403" s="40"/>
      <c r="O403" s="43">
        <f>SUM(K405+M405+N405)</f>
        <v>0</v>
      </c>
    </row>
    <row r="404" spans="1:15" ht="15.75" customHeight="1" x14ac:dyDescent="0.25">
      <c r="A404" s="80"/>
      <c r="B404" s="83"/>
      <c r="C404" s="83"/>
      <c r="D404" s="83"/>
      <c r="E404" s="84"/>
      <c r="F404" s="87" t="s">
        <v>110</v>
      </c>
      <c r="G404" s="87" t="s">
        <v>788</v>
      </c>
      <c r="H404" s="87" t="s">
        <v>791</v>
      </c>
      <c r="I404" s="87" t="s">
        <v>792</v>
      </c>
      <c r="J404" s="83"/>
      <c r="K404" s="48"/>
      <c r="L404" s="60"/>
      <c r="M404" s="48"/>
      <c r="N404" s="42"/>
      <c r="O404" s="44"/>
    </row>
    <row r="405" spans="1:15" ht="15.75" customHeight="1" thickBot="1" x14ac:dyDescent="0.3">
      <c r="A405" s="75"/>
      <c r="B405" s="76"/>
      <c r="C405" s="76"/>
      <c r="D405" s="76"/>
      <c r="E405" s="77"/>
      <c r="F405" s="88"/>
      <c r="G405" s="88"/>
      <c r="H405" s="88"/>
      <c r="I405" s="88"/>
      <c r="J405" s="76"/>
      <c r="K405" s="10">
        <f>SUM(K403)</f>
        <v>0</v>
      </c>
      <c r="L405" s="61"/>
      <c r="M405" s="10">
        <f>SUM(M403)</f>
        <v>0</v>
      </c>
      <c r="N405" s="21">
        <f>SUM(N403*10)</f>
        <v>0</v>
      </c>
      <c r="O405" s="51"/>
    </row>
    <row r="406" spans="1:15" x14ac:dyDescent="0.25">
      <c r="A406" s="70" t="s">
        <v>793</v>
      </c>
      <c r="B406" s="71" t="s">
        <v>794</v>
      </c>
      <c r="C406" s="71" t="s">
        <v>795</v>
      </c>
      <c r="D406" s="71" t="s">
        <v>796</v>
      </c>
      <c r="E406" s="72">
        <v>1</v>
      </c>
      <c r="F406" s="73" t="s">
        <v>105</v>
      </c>
      <c r="G406" s="73" t="s">
        <v>18</v>
      </c>
      <c r="H406" s="73" t="s">
        <v>396</v>
      </c>
      <c r="I406" s="73" t="s">
        <v>797</v>
      </c>
      <c r="J406" s="71" t="s">
        <v>126</v>
      </c>
      <c r="K406" s="47"/>
      <c r="L406" s="59" t="s">
        <v>22</v>
      </c>
      <c r="M406" s="47"/>
      <c r="N406" s="40"/>
      <c r="O406" s="43">
        <f>SUM(K408+M408+N408)</f>
        <v>0</v>
      </c>
    </row>
    <row r="407" spans="1:15" ht="15.75" customHeight="1" x14ac:dyDescent="0.25">
      <c r="A407" s="80"/>
      <c r="B407" s="83"/>
      <c r="C407" s="83"/>
      <c r="D407" s="83"/>
      <c r="E407" s="84"/>
      <c r="F407" s="87" t="s">
        <v>110</v>
      </c>
      <c r="G407" s="87" t="s">
        <v>18</v>
      </c>
      <c r="H407" s="87" t="s">
        <v>397</v>
      </c>
      <c r="I407" s="87" t="s">
        <v>798</v>
      </c>
      <c r="J407" s="83"/>
      <c r="K407" s="48"/>
      <c r="L407" s="60"/>
      <c r="M407" s="48"/>
      <c r="N407" s="42"/>
      <c r="O407" s="44"/>
    </row>
    <row r="408" spans="1:15" ht="15.75" customHeight="1" thickBot="1" x14ac:dyDescent="0.3">
      <c r="A408" s="75"/>
      <c r="B408" s="76"/>
      <c r="C408" s="76"/>
      <c r="D408" s="76"/>
      <c r="E408" s="77"/>
      <c r="F408" s="88"/>
      <c r="G408" s="88"/>
      <c r="H408" s="88"/>
      <c r="I408" s="88"/>
      <c r="J408" s="76"/>
      <c r="K408" s="10">
        <f>SUM(K406)</f>
        <v>0</v>
      </c>
      <c r="L408" s="61"/>
      <c r="M408" s="10">
        <f>SUM(M406)</f>
        <v>0</v>
      </c>
      <c r="N408" s="21">
        <f>SUM(N406*10)</f>
        <v>0</v>
      </c>
      <c r="O408" s="51"/>
    </row>
    <row r="409" spans="1:15" x14ac:dyDescent="0.25">
      <c r="A409" s="70" t="s">
        <v>799</v>
      </c>
      <c r="B409" s="71" t="s">
        <v>800</v>
      </c>
      <c r="C409" s="71" t="s">
        <v>589</v>
      </c>
      <c r="D409" s="71" t="s">
        <v>144</v>
      </c>
      <c r="E409" s="72">
        <v>2</v>
      </c>
      <c r="F409" s="73" t="s">
        <v>92</v>
      </c>
      <c r="G409" s="73" t="s">
        <v>240</v>
      </c>
      <c r="H409" s="73" t="s">
        <v>801</v>
      </c>
      <c r="I409" s="73" t="s">
        <v>802</v>
      </c>
      <c r="J409" s="71" t="s">
        <v>148</v>
      </c>
      <c r="K409" s="47"/>
      <c r="L409" s="59" t="s">
        <v>149</v>
      </c>
      <c r="M409" s="47"/>
      <c r="N409" s="40"/>
      <c r="O409" s="43">
        <f>SUM(K415+M415+N415)</f>
        <v>0</v>
      </c>
    </row>
    <row r="410" spans="1:15" ht="15" customHeight="1" x14ac:dyDescent="0.25">
      <c r="A410" s="80"/>
      <c r="B410" s="83"/>
      <c r="C410" s="83"/>
      <c r="D410" s="83"/>
      <c r="E410" s="84"/>
      <c r="F410" s="87" t="s">
        <v>45</v>
      </c>
      <c r="G410" s="87" t="s">
        <v>240</v>
      </c>
      <c r="H410" s="87" t="s">
        <v>460</v>
      </c>
      <c r="I410" s="87" t="s">
        <v>803</v>
      </c>
      <c r="J410" s="83"/>
      <c r="K410" s="48"/>
      <c r="L410" s="60"/>
      <c r="M410" s="48"/>
      <c r="N410" s="42"/>
      <c r="O410" s="44"/>
    </row>
    <row r="411" spans="1:15" ht="15" customHeight="1" x14ac:dyDescent="0.25">
      <c r="A411" s="80"/>
      <c r="B411" s="83"/>
      <c r="C411" s="83"/>
      <c r="D411" s="83"/>
      <c r="E411" s="84"/>
      <c r="F411" s="87" t="s">
        <v>94</v>
      </c>
      <c r="G411" s="87" t="s">
        <v>240</v>
      </c>
      <c r="H411" s="87" t="s">
        <v>804</v>
      </c>
      <c r="I411" s="87" t="s">
        <v>805</v>
      </c>
      <c r="J411" s="83"/>
      <c r="K411" s="48"/>
      <c r="L411" s="60"/>
      <c r="M411" s="48"/>
      <c r="N411" s="42"/>
      <c r="O411" s="44"/>
    </row>
    <row r="412" spans="1:15" ht="15.75" customHeight="1" x14ac:dyDescent="0.25">
      <c r="A412" s="80"/>
      <c r="B412" s="83"/>
      <c r="C412" s="83"/>
      <c r="D412" s="83"/>
      <c r="E412" s="84"/>
      <c r="F412" s="87" t="s">
        <v>55</v>
      </c>
      <c r="G412" s="87" t="s">
        <v>240</v>
      </c>
      <c r="H412" s="87" t="s">
        <v>806</v>
      </c>
      <c r="I412" s="87" t="s">
        <v>807</v>
      </c>
      <c r="J412" s="83"/>
      <c r="K412" s="48"/>
      <c r="L412" s="60"/>
      <c r="M412" s="48"/>
      <c r="N412" s="42"/>
      <c r="O412" s="44"/>
    </row>
    <row r="413" spans="1:15" ht="15.75" customHeight="1" x14ac:dyDescent="0.25">
      <c r="A413" s="80"/>
      <c r="B413" s="83"/>
      <c r="C413" s="83"/>
      <c r="D413" s="83"/>
      <c r="E413" s="84"/>
      <c r="F413" s="87" t="s">
        <v>995</v>
      </c>
      <c r="G413" s="87" t="s">
        <v>996</v>
      </c>
      <c r="H413" s="87" t="s">
        <v>997</v>
      </c>
      <c r="I413" s="87" t="s">
        <v>998</v>
      </c>
      <c r="J413" s="83"/>
      <c r="K413" s="58"/>
      <c r="L413" s="60"/>
      <c r="M413" s="58"/>
      <c r="N413" s="42"/>
      <c r="O413" s="44"/>
    </row>
    <row r="414" spans="1:15" x14ac:dyDescent="0.25">
      <c r="A414" s="80"/>
      <c r="B414" s="83"/>
      <c r="C414" s="83"/>
      <c r="D414" s="83"/>
      <c r="E414" s="84"/>
      <c r="F414" s="87" t="s">
        <v>994</v>
      </c>
      <c r="G414" s="87" t="s">
        <v>996</v>
      </c>
      <c r="H414" s="87" t="s">
        <v>999</v>
      </c>
      <c r="I414" s="116" t="s">
        <v>1000</v>
      </c>
      <c r="J414" s="83"/>
      <c r="K414" s="41"/>
      <c r="L414" s="60"/>
      <c r="M414" s="41"/>
      <c r="N414" s="41"/>
      <c r="O414" s="44"/>
    </row>
    <row r="415" spans="1:15" ht="14.25" thickBot="1" x14ac:dyDescent="0.3">
      <c r="A415" s="75"/>
      <c r="B415" s="76"/>
      <c r="C415" s="76"/>
      <c r="D415" s="76"/>
      <c r="E415" s="77"/>
      <c r="F415" s="88"/>
      <c r="G415" s="88"/>
      <c r="H415" s="88"/>
      <c r="I415" s="88"/>
      <c r="J415" s="76"/>
      <c r="K415" s="10">
        <f>SUM(K409:K414)</f>
        <v>0</v>
      </c>
      <c r="L415" s="61"/>
      <c r="M415" s="10">
        <f>SUM(M409:M414)</f>
        <v>0</v>
      </c>
      <c r="N415" s="10">
        <f>SUM(N409*10)</f>
        <v>0</v>
      </c>
      <c r="O415" s="51"/>
    </row>
    <row r="416" spans="1:15" ht="15" customHeight="1" x14ac:dyDescent="0.25">
      <c r="A416" s="70" t="s">
        <v>808</v>
      </c>
      <c r="B416" s="71" t="s">
        <v>809</v>
      </c>
      <c r="C416" s="71" t="s">
        <v>810</v>
      </c>
      <c r="D416" s="71" t="s">
        <v>796</v>
      </c>
      <c r="E416" s="72">
        <v>2</v>
      </c>
      <c r="F416" s="73" t="s">
        <v>92</v>
      </c>
      <c r="G416" s="73" t="s">
        <v>240</v>
      </c>
      <c r="H416" s="73" t="s">
        <v>811</v>
      </c>
      <c r="I416" s="73" t="s">
        <v>812</v>
      </c>
      <c r="J416" s="71" t="s">
        <v>148</v>
      </c>
      <c r="K416" s="47"/>
      <c r="L416" s="59" t="s">
        <v>149</v>
      </c>
      <c r="M416" s="47"/>
      <c r="N416" s="40"/>
      <c r="O416" s="43">
        <f>SUM(K420+M420+N420)</f>
        <v>0</v>
      </c>
    </row>
    <row r="417" spans="1:15" ht="15" customHeight="1" x14ac:dyDescent="0.25">
      <c r="A417" s="80"/>
      <c r="B417" s="83"/>
      <c r="C417" s="83"/>
      <c r="D417" s="83"/>
      <c r="E417" s="84"/>
      <c r="F417" s="87" t="s">
        <v>45</v>
      </c>
      <c r="G417" s="87" t="s">
        <v>240</v>
      </c>
      <c r="H417" s="87" t="s">
        <v>813</v>
      </c>
      <c r="I417" s="87" t="s">
        <v>814</v>
      </c>
      <c r="J417" s="83"/>
      <c r="K417" s="48"/>
      <c r="L417" s="60"/>
      <c r="M417" s="48"/>
      <c r="N417" s="42"/>
      <c r="O417" s="44"/>
    </row>
    <row r="418" spans="1:15" ht="15.75" customHeight="1" x14ac:dyDescent="0.25">
      <c r="A418" s="80"/>
      <c r="B418" s="83"/>
      <c r="C418" s="83"/>
      <c r="D418" s="83"/>
      <c r="E418" s="84"/>
      <c r="F418" s="87" t="s">
        <v>94</v>
      </c>
      <c r="G418" s="87" t="s">
        <v>98</v>
      </c>
      <c r="H418" s="87" t="s">
        <v>815</v>
      </c>
      <c r="I418" s="87" t="s">
        <v>816</v>
      </c>
      <c r="J418" s="83"/>
      <c r="K418" s="48"/>
      <c r="L418" s="60"/>
      <c r="M418" s="48"/>
      <c r="N418" s="42"/>
      <c r="O418" s="44"/>
    </row>
    <row r="419" spans="1:15" ht="15" customHeight="1" x14ac:dyDescent="0.25">
      <c r="A419" s="80"/>
      <c r="B419" s="83"/>
      <c r="C419" s="83"/>
      <c r="D419" s="83"/>
      <c r="E419" s="84"/>
      <c r="F419" s="87" t="s">
        <v>55</v>
      </c>
      <c r="G419" s="87" t="s">
        <v>240</v>
      </c>
      <c r="H419" s="87" t="s">
        <v>817</v>
      </c>
      <c r="I419" s="87" t="s">
        <v>818</v>
      </c>
      <c r="J419" s="83"/>
      <c r="K419" s="48"/>
      <c r="L419" s="60"/>
      <c r="M419" s="48"/>
      <c r="N419" s="41"/>
      <c r="O419" s="44"/>
    </row>
    <row r="420" spans="1:15" ht="15.75" customHeight="1" thickBot="1" x14ac:dyDescent="0.3">
      <c r="A420" s="75"/>
      <c r="B420" s="76"/>
      <c r="C420" s="76"/>
      <c r="D420" s="76"/>
      <c r="E420" s="77"/>
      <c r="F420" s="88"/>
      <c r="G420" s="88"/>
      <c r="H420" s="88"/>
      <c r="I420" s="88"/>
      <c r="J420" s="76"/>
      <c r="K420" s="10">
        <f>SUM(K416:K419)</f>
        <v>0</v>
      </c>
      <c r="L420" s="61"/>
      <c r="M420" s="10">
        <f>SUM(M416:M419)</f>
        <v>0</v>
      </c>
      <c r="N420" s="10">
        <f>SUM(N416*10)</f>
        <v>0</v>
      </c>
      <c r="O420" s="51"/>
    </row>
    <row r="421" spans="1:15" ht="15" customHeight="1" x14ac:dyDescent="0.25">
      <c r="A421" s="70" t="s">
        <v>819</v>
      </c>
      <c r="B421" s="71" t="s">
        <v>820</v>
      </c>
      <c r="C421" s="71" t="s">
        <v>821</v>
      </c>
      <c r="D421" s="71" t="s">
        <v>175</v>
      </c>
      <c r="E421" s="72">
        <v>2</v>
      </c>
      <c r="F421" s="73" t="s">
        <v>105</v>
      </c>
      <c r="G421" s="73" t="s">
        <v>18</v>
      </c>
      <c r="H421" s="73" t="s">
        <v>822</v>
      </c>
      <c r="I421" s="73" t="s">
        <v>823</v>
      </c>
      <c r="J421" s="71" t="s">
        <v>148</v>
      </c>
      <c r="K421" s="47"/>
      <c r="L421" s="59" t="s">
        <v>149</v>
      </c>
      <c r="M421" s="47"/>
      <c r="N421" s="40"/>
      <c r="O421" s="43">
        <f>SUM(K423+M423+N423)</f>
        <v>0</v>
      </c>
    </row>
    <row r="422" spans="1:15" ht="15" customHeight="1" x14ac:dyDescent="0.25">
      <c r="A422" s="80"/>
      <c r="B422" s="83"/>
      <c r="C422" s="83"/>
      <c r="D422" s="83"/>
      <c r="E422" s="84"/>
      <c r="F422" s="87" t="s">
        <v>110</v>
      </c>
      <c r="G422" s="87" t="s">
        <v>18</v>
      </c>
      <c r="H422" s="87" t="s">
        <v>824</v>
      </c>
      <c r="I422" s="87" t="s">
        <v>825</v>
      </c>
      <c r="J422" s="83"/>
      <c r="K422" s="48"/>
      <c r="L422" s="60"/>
      <c r="M422" s="48"/>
      <c r="N422" s="42"/>
      <c r="O422" s="44"/>
    </row>
    <row r="423" spans="1:15" ht="15" customHeight="1" thickBot="1" x14ac:dyDescent="0.3">
      <c r="A423" s="75"/>
      <c r="B423" s="76"/>
      <c r="C423" s="76"/>
      <c r="D423" s="76"/>
      <c r="E423" s="77"/>
      <c r="F423" s="88"/>
      <c r="G423" s="88"/>
      <c r="H423" s="88"/>
      <c r="I423" s="88"/>
      <c r="J423" s="76"/>
      <c r="K423" s="10">
        <f>SUM(K421)</f>
        <v>0</v>
      </c>
      <c r="L423" s="61"/>
      <c r="M423" s="10">
        <f>SUM(M421)</f>
        <v>0</v>
      </c>
      <c r="N423" s="21">
        <f>SUM(N421*10)</f>
        <v>0</v>
      </c>
      <c r="O423" s="51"/>
    </row>
    <row r="424" spans="1:15" ht="15" customHeight="1" x14ac:dyDescent="0.25">
      <c r="A424" s="159" t="s">
        <v>826</v>
      </c>
      <c r="B424" s="71" t="s">
        <v>827</v>
      </c>
      <c r="C424" s="71" t="s">
        <v>828</v>
      </c>
      <c r="D424" s="71" t="s">
        <v>81</v>
      </c>
      <c r="E424" s="72">
        <v>1</v>
      </c>
      <c r="F424" s="73" t="s">
        <v>105</v>
      </c>
      <c r="G424" s="73"/>
      <c r="H424" s="73" t="s">
        <v>829</v>
      </c>
      <c r="I424" s="73" t="s">
        <v>830</v>
      </c>
      <c r="J424" s="71" t="s">
        <v>126</v>
      </c>
      <c r="K424" s="47"/>
      <c r="L424" s="59" t="s">
        <v>22</v>
      </c>
      <c r="M424" s="47"/>
      <c r="N424" s="40"/>
      <c r="O424" s="43">
        <f>SUM(K426+M426+N426)</f>
        <v>0</v>
      </c>
    </row>
    <row r="425" spans="1:15" ht="15" customHeight="1" x14ac:dyDescent="0.25">
      <c r="A425" s="82"/>
      <c r="B425" s="83"/>
      <c r="C425" s="83"/>
      <c r="D425" s="83"/>
      <c r="E425" s="84"/>
      <c r="F425" s="87" t="s">
        <v>110</v>
      </c>
      <c r="G425" s="87"/>
      <c r="H425" s="87" t="s">
        <v>831</v>
      </c>
      <c r="I425" s="87" t="s">
        <v>832</v>
      </c>
      <c r="J425" s="83"/>
      <c r="K425" s="48"/>
      <c r="L425" s="60"/>
      <c r="M425" s="48"/>
      <c r="N425" s="41"/>
      <c r="O425" s="44"/>
    </row>
    <row r="426" spans="1:15" ht="15" customHeight="1" thickBot="1" x14ac:dyDescent="0.3">
      <c r="A426" s="90"/>
      <c r="B426" s="76"/>
      <c r="C426" s="76"/>
      <c r="D426" s="76"/>
      <c r="E426" s="77"/>
      <c r="F426" s="88"/>
      <c r="G426" s="88"/>
      <c r="H426" s="88"/>
      <c r="I426" s="88"/>
      <c r="J426" s="76"/>
      <c r="K426" s="10">
        <f>SUM(K424)</f>
        <v>0</v>
      </c>
      <c r="L426" s="61"/>
      <c r="M426" s="10">
        <f>SUM(M424)</f>
        <v>0</v>
      </c>
      <c r="N426" s="10">
        <f>SUM(N424*10)</f>
        <v>0</v>
      </c>
      <c r="O426" s="51"/>
    </row>
    <row r="427" spans="1:15" ht="15" customHeight="1" x14ac:dyDescent="0.25">
      <c r="A427" s="70" t="s">
        <v>833</v>
      </c>
      <c r="B427" s="71" t="s">
        <v>834</v>
      </c>
      <c r="C427" s="71" t="s">
        <v>835</v>
      </c>
      <c r="D427" s="71" t="s">
        <v>81</v>
      </c>
      <c r="E427" s="72">
        <v>1</v>
      </c>
      <c r="F427" s="73" t="s">
        <v>92</v>
      </c>
      <c r="G427" s="73" t="s">
        <v>18</v>
      </c>
      <c r="H427" s="73" t="s">
        <v>836</v>
      </c>
      <c r="I427" s="73" t="s">
        <v>837</v>
      </c>
      <c r="J427" s="71" t="s">
        <v>126</v>
      </c>
      <c r="K427" s="47"/>
      <c r="L427" s="59" t="s">
        <v>22</v>
      </c>
      <c r="M427" s="47"/>
      <c r="N427" s="40"/>
      <c r="O427" s="43">
        <f>SUM(K431+M431+N431)</f>
        <v>0</v>
      </c>
    </row>
    <row r="428" spans="1:15" x14ac:dyDescent="0.25">
      <c r="A428" s="80"/>
      <c r="B428" s="83"/>
      <c r="C428" s="83"/>
      <c r="D428" s="83"/>
      <c r="E428" s="84"/>
      <c r="F428" s="87" t="s">
        <v>45</v>
      </c>
      <c r="G428" s="87" t="s">
        <v>18</v>
      </c>
      <c r="H428" s="87" t="s">
        <v>838</v>
      </c>
      <c r="I428" s="87" t="s">
        <v>839</v>
      </c>
      <c r="J428" s="83"/>
      <c r="K428" s="48"/>
      <c r="L428" s="60"/>
      <c r="M428" s="48"/>
      <c r="N428" s="42"/>
      <c r="O428" s="44"/>
    </row>
    <row r="429" spans="1:15" x14ac:dyDescent="0.25">
      <c r="A429" s="80"/>
      <c r="B429" s="83"/>
      <c r="C429" s="83"/>
      <c r="D429" s="83"/>
      <c r="E429" s="84"/>
      <c r="F429" s="87" t="s">
        <v>94</v>
      </c>
      <c r="G429" s="87" t="s">
        <v>18</v>
      </c>
      <c r="H429" s="87" t="s">
        <v>983</v>
      </c>
      <c r="I429" s="87" t="s">
        <v>992</v>
      </c>
      <c r="J429" s="83"/>
      <c r="K429" s="48"/>
      <c r="L429" s="60"/>
      <c r="M429" s="48"/>
      <c r="N429" s="42"/>
      <c r="O429" s="44"/>
    </row>
    <row r="430" spans="1:15" x14ac:dyDescent="0.25">
      <c r="A430" s="80"/>
      <c r="B430" s="83"/>
      <c r="C430" s="83"/>
      <c r="D430" s="83"/>
      <c r="E430" s="84"/>
      <c r="F430" s="87" t="s">
        <v>55</v>
      </c>
      <c r="G430" s="87" t="s">
        <v>18</v>
      </c>
      <c r="H430" s="87" t="s">
        <v>985</v>
      </c>
      <c r="I430" s="87" t="s">
        <v>993</v>
      </c>
      <c r="J430" s="83"/>
      <c r="K430" s="48"/>
      <c r="L430" s="60"/>
      <c r="M430" s="48"/>
      <c r="N430" s="41"/>
      <c r="O430" s="44"/>
    </row>
    <row r="431" spans="1:15" ht="14.25" thickBot="1" x14ac:dyDescent="0.3">
      <c r="A431" s="75"/>
      <c r="B431" s="76"/>
      <c r="C431" s="76"/>
      <c r="D431" s="76"/>
      <c r="E431" s="77"/>
      <c r="F431" s="88"/>
      <c r="G431" s="88"/>
      <c r="H431" s="88"/>
      <c r="I431" s="88"/>
      <c r="J431" s="76"/>
      <c r="K431" s="10">
        <f>SUM(K427:K430)</f>
        <v>0</v>
      </c>
      <c r="L431" s="61"/>
      <c r="M431" s="10">
        <f>SUM(M427:M430)</f>
        <v>0</v>
      </c>
      <c r="N431" s="10">
        <f>SUM(N427*10)</f>
        <v>0</v>
      </c>
      <c r="O431" s="51"/>
    </row>
    <row r="432" spans="1:15" x14ac:dyDescent="0.25">
      <c r="A432" s="70" t="s">
        <v>840</v>
      </c>
      <c r="B432" s="71" t="s">
        <v>841</v>
      </c>
      <c r="C432" s="71" t="s">
        <v>842</v>
      </c>
      <c r="D432" s="71" t="s">
        <v>201</v>
      </c>
      <c r="E432" s="72">
        <v>1</v>
      </c>
      <c r="F432" s="73" t="s">
        <v>105</v>
      </c>
      <c r="G432" s="73" t="s">
        <v>18</v>
      </c>
      <c r="H432" s="73" t="s">
        <v>843</v>
      </c>
      <c r="I432" s="73" t="s">
        <v>844</v>
      </c>
      <c r="J432" s="71" t="s">
        <v>148</v>
      </c>
      <c r="K432" s="47"/>
      <c r="L432" s="59" t="s">
        <v>149</v>
      </c>
      <c r="M432" s="47"/>
      <c r="N432" s="40"/>
      <c r="O432" s="43">
        <f>SUM(K434+M434+N434)</f>
        <v>0</v>
      </c>
    </row>
    <row r="433" spans="1:15" x14ac:dyDescent="0.25">
      <c r="A433" s="80"/>
      <c r="B433" s="83"/>
      <c r="C433" s="83"/>
      <c r="D433" s="83"/>
      <c r="E433" s="84"/>
      <c r="F433" s="87" t="s">
        <v>110</v>
      </c>
      <c r="G433" s="87" t="s">
        <v>18</v>
      </c>
      <c r="H433" s="87" t="s">
        <v>555</v>
      </c>
      <c r="I433" s="87" t="s">
        <v>845</v>
      </c>
      <c r="J433" s="83"/>
      <c r="K433" s="48"/>
      <c r="L433" s="60"/>
      <c r="M433" s="48"/>
      <c r="N433" s="41"/>
      <c r="O433" s="44"/>
    </row>
    <row r="434" spans="1:15" ht="14.25" thickBot="1" x14ac:dyDescent="0.3">
      <c r="A434" s="75"/>
      <c r="B434" s="76"/>
      <c r="C434" s="76"/>
      <c r="D434" s="76"/>
      <c r="E434" s="77"/>
      <c r="F434" s="88"/>
      <c r="G434" s="88"/>
      <c r="H434" s="88"/>
      <c r="I434" s="88"/>
      <c r="J434" s="76"/>
      <c r="K434" s="10">
        <f>SUM(K432)</f>
        <v>0</v>
      </c>
      <c r="L434" s="61"/>
      <c r="M434" s="10">
        <f>SUM(M432)</f>
        <v>0</v>
      </c>
      <c r="N434" s="10">
        <f>SUM(N432*10)</f>
        <v>0</v>
      </c>
      <c r="O434" s="51"/>
    </row>
    <row r="435" spans="1:15" x14ac:dyDescent="0.25">
      <c r="A435" s="70" t="s">
        <v>846</v>
      </c>
      <c r="B435" s="71" t="s">
        <v>847</v>
      </c>
      <c r="C435" s="71" t="s">
        <v>848</v>
      </c>
      <c r="D435" s="71" t="s">
        <v>201</v>
      </c>
      <c r="E435" s="72">
        <v>3</v>
      </c>
      <c r="F435" s="73" t="s">
        <v>92</v>
      </c>
      <c r="G435" s="73" t="s">
        <v>987</v>
      </c>
      <c r="H435" s="73" t="s">
        <v>988</v>
      </c>
      <c r="I435" s="73" t="s">
        <v>989</v>
      </c>
      <c r="J435" s="71" t="s">
        <v>148</v>
      </c>
      <c r="K435" s="47"/>
      <c r="L435" s="59" t="s">
        <v>149</v>
      </c>
      <c r="M435" s="47"/>
      <c r="N435" s="40"/>
      <c r="O435" s="43">
        <f>SUM(K439+M439+N439)</f>
        <v>0</v>
      </c>
    </row>
    <row r="436" spans="1:15" x14ac:dyDescent="0.25">
      <c r="A436" s="80"/>
      <c r="B436" s="83"/>
      <c r="C436" s="83"/>
      <c r="D436" s="83"/>
      <c r="E436" s="84"/>
      <c r="F436" s="87" t="s">
        <v>45</v>
      </c>
      <c r="G436" s="87" t="s">
        <v>987</v>
      </c>
      <c r="H436" s="87" t="s">
        <v>990</v>
      </c>
      <c r="I436" s="87" t="s">
        <v>991</v>
      </c>
      <c r="J436" s="83"/>
      <c r="K436" s="48"/>
      <c r="L436" s="60"/>
      <c r="M436" s="48"/>
      <c r="N436" s="42"/>
      <c r="O436" s="44"/>
    </row>
    <row r="437" spans="1:15" x14ac:dyDescent="0.25">
      <c r="A437" s="80"/>
      <c r="B437" s="83"/>
      <c r="C437" s="83"/>
      <c r="D437" s="83"/>
      <c r="E437" s="84"/>
      <c r="F437" s="87" t="s">
        <v>94</v>
      </c>
      <c r="G437" s="87" t="s">
        <v>18</v>
      </c>
      <c r="H437" s="87" t="s">
        <v>849</v>
      </c>
      <c r="I437" s="87" t="s">
        <v>850</v>
      </c>
      <c r="J437" s="83"/>
      <c r="K437" s="48"/>
      <c r="L437" s="60"/>
      <c r="M437" s="48"/>
      <c r="N437" s="42"/>
      <c r="O437" s="44"/>
    </row>
    <row r="438" spans="1:15" x14ac:dyDescent="0.25">
      <c r="A438" s="80"/>
      <c r="B438" s="83"/>
      <c r="C438" s="83"/>
      <c r="D438" s="83"/>
      <c r="E438" s="84"/>
      <c r="F438" s="87" t="s">
        <v>55</v>
      </c>
      <c r="G438" s="87" t="s">
        <v>851</v>
      </c>
      <c r="H438" s="87" t="s">
        <v>852</v>
      </c>
      <c r="I438" s="87" t="s">
        <v>853</v>
      </c>
      <c r="J438" s="83"/>
      <c r="K438" s="48"/>
      <c r="L438" s="60"/>
      <c r="M438" s="48"/>
      <c r="N438" s="41"/>
      <c r="O438" s="44"/>
    </row>
    <row r="439" spans="1:15" ht="14.25" thickBot="1" x14ac:dyDescent="0.3">
      <c r="A439" s="75"/>
      <c r="B439" s="76"/>
      <c r="C439" s="76"/>
      <c r="D439" s="76"/>
      <c r="E439" s="77"/>
      <c r="F439" s="88"/>
      <c r="G439" s="88"/>
      <c r="H439" s="88"/>
      <c r="I439" s="88"/>
      <c r="J439" s="76"/>
      <c r="K439" s="10">
        <f>SUM(K435:K438)</f>
        <v>0</v>
      </c>
      <c r="L439" s="61"/>
      <c r="M439" s="10">
        <f>SUM(M435:M438)</f>
        <v>0</v>
      </c>
      <c r="N439" s="10">
        <f>SUM(N435*10)</f>
        <v>0</v>
      </c>
      <c r="O439" s="51"/>
    </row>
    <row r="440" spans="1:15" x14ac:dyDescent="0.25">
      <c r="A440" s="70" t="s">
        <v>854</v>
      </c>
      <c r="B440" s="71" t="s">
        <v>855</v>
      </c>
      <c r="C440" s="71" t="s">
        <v>856</v>
      </c>
      <c r="D440" s="71" t="s">
        <v>691</v>
      </c>
      <c r="E440" s="72">
        <v>1</v>
      </c>
      <c r="F440" s="73" t="s">
        <v>92</v>
      </c>
      <c r="G440" s="73" t="s">
        <v>18</v>
      </c>
      <c r="H440" s="73" t="s">
        <v>857</v>
      </c>
      <c r="I440" s="73" t="s">
        <v>858</v>
      </c>
      <c r="J440" s="71" t="s">
        <v>148</v>
      </c>
      <c r="K440" s="47"/>
      <c r="L440" s="59" t="s">
        <v>149</v>
      </c>
      <c r="M440" s="47"/>
      <c r="N440" s="40"/>
      <c r="O440" s="43">
        <f>SUM(K442+M442+N442)</f>
        <v>0</v>
      </c>
    </row>
    <row r="441" spans="1:15" x14ac:dyDescent="0.25">
      <c r="A441" s="80"/>
      <c r="B441" s="83"/>
      <c r="C441" s="83"/>
      <c r="D441" s="83"/>
      <c r="E441" s="84"/>
      <c r="F441" s="87" t="s">
        <v>45</v>
      </c>
      <c r="G441" s="87" t="s">
        <v>18</v>
      </c>
      <c r="H441" s="87" t="s">
        <v>859</v>
      </c>
      <c r="I441" s="87" t="s">
        <v>860</v>
      </c>
      <c r="J441" s="83"/>
      <c r="K441" s="48"/>
      <c r="L441" s="60"/>
      <c r="M441" s="48"/>
      <c r="N441" s="41"/>
      <c r="O441" s="44"/>
    </row>
    <row r="442" spans="1:15" ht="14.25" thickBot="1" x14ac:dyDescent="0.3">
      <c r="A442" s="75"/>
      <c r="B442" s="76"/>
      <c r="C442" s="76"/>
      <c r="D442" s="76"/>
      <c r="E442" s="77"/>
      <c r="F442" s="88"/>
      <c r="G442" s="88"/>
      <c r="H442" s="88"/>
      <c r="I442" s="88"/>
      <c r="J442" s="76"/>
      <c r="K442" s="10">
        <f>SUM(K440)</f>
        <v>0</v>
      </c>
      <c r="L442" s="61"/>
      <c r="M442" s="10">
        <f>SUM(M440)</f>
        <v>0</v>
      </c>
      <c r="N442" s="10">
        <f>SUM(N440*10)</f>
        <v>0</v>
      </c>
      <c r="O442" s="51"/>
    </row>
    <row r="443" spans="1:15" x14ac:dyDescent="0.25">
      <c r="A443" s="70" t="s">
        <v>861</v>
      </c>
      <c r="B443" s="71" t="s">
        <v>862</v>
      </c>
      <c r="C443" s="71" t="s">
        <v>863</v>
      </c>
      <c r="D443" s="71" t="s">
        <v>691</v>
      </c>
      <c r="E443" s="72">
        <v>4</v>
      </c>
      <c r="F443" s="105" t="s">
        <v>864</v>
      </c>
      <c r="G443" s="105" t="s">
        <v>42</v>
      </c>
      <c r="H443" s="105" t="s">
        <v>865</v>
      </c>
      <c r="I443" s="105" t="s">
        <v>866</v>
      </c>
      <c r="J443" s="106" t="s">
        <v>148</v>
      </c>
      <c r="K443" s="47"/>
      <c r="L443" s="59" t="s">
        <v>149</v>
      </c>
      <c r="M443" s="47"/>
      <c r="N443" s="40"/>
      <c r="O443" s="55">
        <f>SUM(K451+M451+N451)</f>
        <v>0</v>
      </c>
    </row>
    <row r="444" spans="1:15" x14ac:dyDescent="0.25">
      <c r="A444" s="80"/>
      <c r="B444" s="83"/>
      <c r="C444" s="83"/>
      <c r="D444" s="83"/>
      <c r="E444" s="84"/>
      <c r="F444" s="107" t="s">
        <v>867</v>
      </c>
      <c r="G444" s="107" t="s">
        <v>42</v>
      </c>
      <c r="H444" s="107" t="s">
        <v>868</v>
      </c>
      <c r="I444" s="107" t="s">
        <v>869</v>
      </c>
      <c r="J444" s="108"/>
      <c r="K444" s="48"/>
      <c r="L444" s="60"/>
      <c r="M444" s="48"/>
      <c r="N444" s="42"/>
      <c r="O444" s="56"/>
    </row>
    <row r="445" spans="1:15" x14ac:dyDescent="0.25">
      <c r="A445" s="80"/>
      <c r="B445" s="83"/>
      <c r="C445" s="83"/>
      <c r="D445" s="83"/>
      <c r="E445" s="84"/>
      <c r="F445" s="107" t="s">
        <v>870</v>
      </c>
      <c r="G445" s="107" t="s">
        <v>42</v>
      </c>
      <c r="H445" s="107" t="s">
        <v>865</v>
      </c>
      <c r="I445" s="107" t="s">
        <v>871</v>
      </c>
      <c r="J445" s="108"/>
      <c r="K445" s="48"/>
      <c r="L445" s="60"/>
      <c r="M445" s="48"/>
      <c r="N445" s="42"/>
      <c r="O445" s="56"/>
    </row>
    <row r="446" spans="1:15" x14ac:dyDescent="0.25">
      <c r="A446" s="80"/>
      <c r="B446" s="83"/>
      <c r="C446" s="83"/>
      <c r="D446" s="83"/>
      <c r="E446" s="84"/>
      <c r="F446" s="107" t="s">
        <v>872</v>
      </c>
      <c r="G446" s="107" t="s">
        <v>42</v>
      </c>
      <c r="H446" s="107" t="s">
        <v>868</v>
      </c>
      <c r="I446" s="107" t="s">
        <v>873</v>
      </c>
      <c r="J446" s="108"/>
      <c r="K446" s="48"/>
      <c r="L446" s="60"/>
      <c r="M446" s="48"/>
      <c r="N446" s="42"/>
      <c r="O446" s="56"/>
    </row>
    <row r="447" spans="1:15" x14ac:dyDescent="0.25">
      <c r="A447" s="80"/>
      <c r="B447" s="83"/>
      <c r="C447" s="83"/>
      <c r="D447" s="83"/>
      <c r="E447" s="84"/>
      <c r="F447" s="107" t="s">
        <v>874</v>
      </c>
      <c r="G447" s="107" t="s">
        <v>42</v>
      </c>
      <c r="H447" s="107" t="s">
        <v>875</v>
      </c>
      <c r="I447" s="107" t="s">
        <v>876</v>
      </c>
      <c r="J447" s="108"/>
      <c r="K447" s="48"/>
      <c r="L447" s="60"/>
      <c r="M447" s="48"/>
      <c r="N447" s="42"/>
      <c r="O447" s="56"/>
    </row>
    <row r="448" spans="1:15" x14ac:dyDescent="0.25">
      <c r="A448" s="80"/>
      <c r="B448" s="83"/>
      <c r="C448" s="83"/>
      <c r="D448" s="83"/>
      <c r="E448" s="84"/>
      <c r="F448" s="107" t="s">
        <v>877</v>
      </c>
      <c r="G448" s="107" t="s">
        <v>42</v>
      </c>
      <c r="H448" s="107" t="s">
        <v>878</v>
      </c>
      <c r="I448" s="107" t="s">
        <v>876</v>
      </c>
      <c r="J448" s="108"/>
      <c r="K448" s="48"/>
      <c r="L448" s="60"/>
      <c r="M448" s="48"/>
      <c r="N448" s="42"/>
      <c r="O448" s="56"/>
    </row>
    <row r="449" spans="1:15" x14ac:dyDescent="0.25">
      <c r="A449" s="80"/>
      <c r="B449" s="83"/>
      <c r="C449" s="83"/>
      <c r="D449" s="83"/>
      <c r="E449" s="84"/>
      <c r="F449" s="107" t="s">
        <v>879</v>
      </c>
      <c r="G449" s="107" t="s">
        <v>42</v>
      </c>
      <c r="H449" s="107" t="s">
        <v>865</v>
      </c>
      <c r="I449" s="107" t="s">
        <v>880</v>
      </c>
      <c r="J449" s="108"/>
      <c r="K449" s="48"/>
      <c r="L449" s="60"/>
      <c r="M449" s="48"/>
      <c r="N449" s="42"/>
      <c r="O449" s="56"/>
    </row>
    <row r="450" spans="1:15" x14ac:dyDescent="0.25">
      <c r="A450" s="80"/>
      <c r="B450" s="83"/>
      <c r="C450" s="83"/>
      <c r="D450" s="83"/>
      <c r="E450" s="84"/>
      <c r="F450" s="107" t="s">
        <v>881</v>
      </c>
      <c r="G450" s="107" t="s">
        <v>42</v>
      </c>
      <c r="H450" s="107" t="s">
        <v>868</v>
      </c>
      <c r="I450" s="107" t="s">
        <v>882</v>
      </c>
      <c r="J450" s="108"/>
      <c r="K450" s="48"/>
      <c r="L450" s="60"/>
      <c r="M450" s="48"/>
      <c r="N450" s="41"/>
      <c r="O450" s="56"/>
    </row>
    <row r="451" spans="1:15" ht="14.25" thickBot="1" x14ac:dyDescent="0.3">
      <c r="A451" s="75"/>
      <c r="B451" s="76"/>
      <c r="C451" s="76"/>
      <c r="D451" s="76"/>
      <c r="E451" s="77"/>
      <c r="F451" s="109"/>
      <c r="G451" s="109"/>
      <c r="H451" s="109"/>
      <c r="I451" s="109"/>
      <c r="J451" s="121"/>
      <c r="K451" s="10">
        <f>SUM(K443:K450)</f>
        <v>0</v>
      </c>
      <c r="L451" s="61"/>
      <c r="M451" s="10">
        <f>SUM(M443:M450)</f>
        <v>0</v>
      </c>
      <c r="N451" s="10">
        <f>SUM(N443*10)</f>
        <v>0</v>
      </c>
      <c r="O451" s="57"/>
    </row>
    <row r="452" spans="1:15" x14ac:dyDescent="0.25">
      <c r="A452" s="70" t="s">
        <v>883</v>
      </c>
      <c r="B452" s="71" t="s">
        <v>884</v>
      </c>
      <c r="C452" s="71" t="s">
        <v>885</v>
      </c>
      <c r="D452" s="71" t="s">
        <v>886</v>
      </c>
      <c r="E452" s="72">
        <v>3</v>
      </c>
      <c r="F452" s="73" t="s">
        <v>92</v>
      </c>
      <c r="G452" s="73" t="s">
        <v>18</v>
      </c>
      <c r="H452" s="73" t="s">
        <v>887</v>
      </c>
      <c r="I452" s="73" t="s">
        <v>888</v>
      </c>
      <c r="J452" s="71" t="s">
        <v>108</v>
      </c>
      <c r="K452" s="47"/>
      <c r="L452" s="59" t="s">
        <v>109</v>
      </c>
      <c r="M452" s="47"/>
      <c r="N452" s="40"/>
      <c r="O452" s="43">
        <f>SUM(K452:K455)*2</f>
        <v>0</v>
      </c>
    </row>
    <row r="453" spans="1:15" x14ac:dyDescent="0.25">
      <c r="A453" s="80"/>
      <c r="B453" s="83"/>
      <c r="C453" s="83"/>
      <c r="D453" s="83"/>
      <c r="E453" s="84"/>
      <c r="F453" s="87" t="s">
        <v>45</v>
      </c>
      <c r="G453" s="87" t="s">
        <v>18</v>
      </c>
      <c r="H453" s="87" t="s">
        <v>164</v>
      </c>
      <c r="I453" s="87" t="s">
        <v>889</v>
      </c>
      <c r="J453" s="83"/>
      <c r="K453" s="48"/>
      <c r="L453" s="60"/>
      <c r="M453" s="48"/>
      <c r="N453" s="42"/>
      <c r="O453" s="44"/>
    </row>
    <row r="454" spans="1:15" x14ac:dyDescent="0.25">
      <c r="A454" s="80"/>
      <c r="B454" s="83"/>
      <c r="C454" s="83"/>
      <c r="D454" s="83"/>
      <c r="E454" s="84"/>
      <c r="F454" s="87" t="s">
        <v>94</v>
      </c>
      <c r="G454" s="87" t="s">
        <v>18</v>
      </c>
      <c r="H454" s="87" t="s">
        <v>1072</v>
      </c>
      <c r="I454" s="87">
        <v>2310018172</v>
      </c>
      <c r="J454" s="83"/>
      <c r="K454" s="48"/>
      <c r="L454" s="60"/>
      <c r="M454" s="48"/>
      <c r="N454" s="42"/>
      <c r="O454" s="44"/>
    </row>
    <row r="455" spans="1:15" x14ac:dyDescent="0.25">
      <c r="A455" s="80"/>
      <c r="B455" s="83"/>
      <c r="C455" s="83"/>
      <c r="D455" s="83"/>
      <c r="E455" s="84"/>
      <c r="F455" s="87" t="s">
        <v>55</v>
      </c>
      <c r="G455" s="87" t="s">
        <v>18</v>
      </c>
      <c r="H455" s="87" t="s">
        <v>1073</v>
      </c>
      <c r="I455" s="87">
        <v>2403090984</v>
      </c>
      <c r="J455" s="83"/>
      <c r="K455" s="48"/>
      <c r="L455" s="60"/>
      <c r="M455" s="48"/>
      <c r="N455" s="41"/>
      <c r="O455" s="44"/>
    </row>
    <row r="456" spans="1:15" ht="14.25" thickBot="1" x14ac:dyDescent="0.3">
      <c r="A456" s="75"/>
      <c r="B456" s="76"/>
      <c r="C456" s="76"/>
      <c r="D456" s="76"/>
      <c r="E456" s="77"/>
      <c r="F456" s="88"/>
      <c r="G456" s="88"/>
      <c r="H456" s="88"/>
      <c r="I456" s="88"/>
      <c r="J456" s="76"/>
      <c r="K456" s="160"/>
      <c r="L456" s="61"/>
      <c r="M456" s="10"/>
      <c r="N456" s="10"/>
      <c r="O456" s="51"/>
    </row>
    <row r="457" spans="1:15" x14ac:dyDescent="0.25">
      <c r="A457" s="70" t="s">
        <v>890</v>
      </c>
      <c r="B457" s="71" t="s">
        <v>891</v>
      </c>
      <c r="C457" s="71" t="s">
        <v>892</v>
      </c>
      <c r="D457" s="71" t="s">
        <v>893</v>
      </c>
      <c r="E457" s="72">
        <v>1</v>
      </c>
      <c r="F457" s="73" t="s">
        <v>191</v>
      </c>
      <c r="G457" s="73" t="s">
        <v>18</v>
      </c>
      <c r="H457" s="73" t="s">
        <v>396</v>
      </c>
      <c r="I457" s="73" t="s">
        <v>894</v>
      </c>
      <c r="J457" s="71" t="s">
        <v>108</v>
      </c>
      <c r="K457" s="47"/>
      <c r="L457" s="59" t="s">
        <v>109</v>
      </c>
      <c r="M457" s="47"/>
      <c r="N457" s="40"/>
      <c r="O457" s="43">
        <f>SUM(K457)*2</f>
        <v>0</v>
      </c>
    </row>
    <row r="458" spans="1:15" ht="15" customHeight="1" x14ac:dyDescent="0.25">
      <c r="A458" s="80"/>
      <c r="B458" s="83"/>
      <c r="C458" s="83"/>
      <c r="D458" s="83"/>
      <c r="E458" s="84"/>
      <c r="F458" s="87" t="s">
        <v>195</v>
      </c>
      <c r="G458" s="87" t="s">
        <v>18</v>
      </c>
      <c r="H458" s="87" t="s">
        <v>397</v>
      </c>
      <c r="I458" s="87" t="s">
        <v>895</v>
      </c>
      <c r="J458" s="83"/>
      <c r="K458" s="48"/>
      <c r="L458" s="60"/>
      <c r="M458" s="48"/>
      <c r="N458" s="41"/>
      <c r="O458" s="44"/>
    </row>
    <row r="459" spans="1:15" ht="15.75" customHeight="1" thickBot="1" x14ac:dyDescent="0.3">
      <c r="A459" s="75"/>
      <c r="B459" s="76"/>
      <c r="C459" s="76"/>
      <c r="D459" s="76"/>
      <c r="E459" s="77"/>
      <c r="F459" s="88"/>
      <c r="G459" s="88"/>
      <c r="H459" s="88"/>
      <c r="I459" s="88"/>
      <c r="J459" s="76"/>
      <c r="K459" s="10"/>
      <c r="L459" s="61"/>
      <c r="M459" s="10"/>
      <c r="N459" s="10"/>
      <c r="O459" s="51"/>
    </row>
    <row r="460" spans="1:15" x14ac:dyDescent="0.25">
      <c r="A460" s="70" t="s">
        <v>896</v>
      </c>
      <c r="B460" s="71" t="s">
        <v>897</v>
      </c>
      <c r="C460" s="71" t="s">
        <v>898</v>
      </c>
      <c r="D460" s="71" t="s">
        <v>886</v>
      </c>
      <c r="E460" s="72">
        <v>3</v>
      </c>
      <c r="F460" s="73" t="s">
        <v>191</v>
      </c>
      <c r="G460" s="73" t="s">
        <v>18</v>
      </c>
      <c r="H460" s="73" t="s">
        <v>709</v>
      </c>
      <c r="I460" s="73" t="s">
        <v>899</v>
      </c>
      <c r="J460" s="71" t="s">
        <v>108</v>
      </c>
      <c r="K460" s="47"/>
      <c r="L460" s="59" t="s">
        <v>109</v>
      </c>
      <c r="M460" s="47"/>
      <c r="N460" s="40"/>
      <c r="O460" s="43">
        <f>SUM(K462+M462+N462)</f>
        <v>0</v>
      </c>
    </row>
    <row r="461" spans="1:15" x14ac:dyDescent="0.25">
      <c r="A461" s="80"/>
      <c r="B461" s="83"/>
      <c r="C461" s="83"/>
      <c r="D461" s="83"/>
      <c r="E461" s="84"/>
      <c r="F461" s="87" t="s">
        <v>195</v>
      </c>
      <c r="G461" s="87" t="s">
        <v>253</v>
      </c>
      <c r="H461" s="87" t="s">
        <v>900</v>
      </c>
      <c r="I461" s="87" t="s">
        <v>901</v>
      </c>
      <c r="J461" s="83"/>
      <c r="K461" s="48"/>
      <c r="L461" s="60"/>
      <c r="M461" s="48"/>
      <c r="N461" s="42"/>
      <c r="O461" s="44"/>
    </row>
    <row r="462" spans="1:15" ht="14.25" thickBot="1" x14ac:dyDescent="0.3">
      <c r="A462" s="75"/>
      <c r="B462" s="76"/>
      <c r="C462" s="76"/>
      <c r="D462" s="76"/>
      <c r="E462" s="77"/>
      <c r="F462" s="88"/>
      <c r="G462" s="88"/>
      <c r="H462" s="88"/>
      <c r="I462" s="88"/>
      <c r="J462" s="76"/>
      <c r="K462" s="10">
        <f>SUM(K460)</f>
        <v>0</v>
      </c>
      <c r="L462" s="61"/>
      <c r="M462" s="10">
        <f>SUM(M460)</f>
        <v>0</v>
      </c>
      <c r="N462" s="21">
        <f>SUM(N460*10)</f>
        <v>0</v>
      </c>
      <c r="O462" s="51"/>
    </row>
    <row r="463" spans="1:15" x14ac:dyDescent="0.25">
      <c r="A463" s="70" t="s">
        <v>902</v>
      </c>
      <c r="B463" s="71" t="s">
        <v>903</v>
      </c>
      <c r="C463" s="71" t="s">
        <v>904</v>
      </c>
      <c r="D463" s="71" t="s">
        <v>301</v>
      </c>
      <c r="E463" s="72">
        <v>1</v>
      </c>
      <c r="F463" s="73" t="s">
        <v>105</v>
      </c>
      <c r="G463" s="73" t="s">
        <v>27</v>
      </c>
      <c r="H463" s="73" t="s">
        <v>905</v>
      </c>
      <c r="I463" s="73" t="s">
        <v>906</v>
      </c>
      <c r="J463" s="71" t="s">
        <v>108</v>
      </c>
      <c r="K463" s="47"/>
      <c r="L463" s="59" t="s">
        <v>109</v>
      </c>
      <c r="M463" s="47"/>
      <c r="N463" s="40"/>
      <c r="O463" s="43">
        <f>SUM(K465+M465+N465)</f>
        <v>0</v>
      </c>
    </row>
    <row r="464" spans="1:15" x14ac:dyDescent="0.25">
      <c r="A464" s="80"/>
      <c r="B464" s="83"/>
      <c r="C464" s="83"/>
      <c r="D464" s="83"/>
      <c r="E464" s="84"/>
      <c r="F464" s="87" t="s">
        <v>195</v>
      </c>
      <c r="G464" s="87" t="s">
        <v>27</v>
      </c>
      <c r="H464" s="87" t="s">
        <v>907</v>
      </c>
      <c r="I464" s="87" t="s">
        <v>908</v>
      </c>
      <c r="J464" s="83"/>
      <c r="K464" s="48"/>
      <c r="L464" s="60"/>
      <c r="M464" s="48"/>
      <c r="N464" s="41"/>
      <c r="O464" s="44"/>
    </row>
    <row r="465" spans="1:15" ht="14.25" thickBot="1" x14ac:dyDescent="0.3">
      <c r="A465" s="75"/>
      <c r="B465" s="76"/>
      <c r="C465" s="76"/>
      <c r="D465" s="76"/>
      <c r="E465" s="77"/>
      <c r="F465" s="88"/>
      <c r="G465" s="88"/>
      <c r="H465" s="88"/>
      <c r="I465" s="88"/>
      <c r="J465" s="76"/>
      <c r="K465" s="10">
        <f>SUM(K463)</f>
        <v>0</v>
      </c>
      <c r="L465" s="61"/>
      <c r="M465" s="10">
        <f>SUM(M463)</f>
        <v>0</v>
      </c>
      <c r="N465" s="10">
        <f>SUM(N463*10)</f>
        <v>0</v>
      </c>
      <c r="O465" s="51"/>
    </row>
    <row r="466" spans="1:15" x14ac:dyDescent="0.25">
      <c r="A466" s="70" t="s">
        <v>909</v>
      </c>
      <c r="B466" s="71" t="s">
        <v>910</v>
      </c>
      <c r="C466" s="71" t="s">
        <v>911</v>
      </c>
      <c r="D466" s="71" t="s">
        <v>104</v>
      </c>
      <c r="E466" s="72">
        <v>1</v>
      </c>
      <c r="F466" s="73" t="s">
        <v>105</v>
      </c>
      <c r="G466" s="73" t="s">
        <v>18</v>
      </c>
      <c r="H466" s="73" t="s">
        <v>733</v>
      </c>
      <c r="I466" s="73" t="s">
        <v>912</v>
      </c>
      <c r="J466" s="71" t="s">
        <v>108</v>
      </c>
      <c r="K466" s="47"/>
      <c r="L466" s="59" t="s">
        <v>109</v>
      </c>
      <c r="M466" s="47"/>
      <c r="N466" s="40"/>
      <c r="O466" s="43">
        <f>SUM(K468+M468+N468)</f>
        <v>0</v>
      </c>
    </row>
    <row r="467" spans="1:15" x14ac:dyDescent="0.25">
      <c r="A467" s="80"/>
      <c r="B467" s="83"/>
      <c r="C467" s="83"/>
      <c r="D467" s="83"/>
      <c r="E467" s="84"/>
      <c r="F467" s="87" t="s">
        <v>195</v>
      </c>
      <c r="G467" s="87" t="s">
        <v>18</v>
      </c>
      <c r="H467" s="87" t="s">
        <v>282</v>
      </c>
      <c r="I467" s="87" t="s">
        <v>913</v>
      </c>
      <c r="J467" s="83"/>
      <c r="K467" s="48"/>
      <c r="L467" s="60"/>
      <c r="M467" s="48"/>
      <c r="N467" s="41"/>
      <c r="O467" s="44"/>
    </row>
    <row r="468" spans="1:15" ht="14.25" thickBot="1" x14ac:dyDescent="0.3">
      <c r="A468" s="75"/>
      <c r="B468" s="76"/>
      <c r="C468" s="76"/>
      <c r="D468" s="76"/>
      <c r="E468" s="77"/>
      <c r="F468" s="88"/>
      <c r="G468" s="88"/>
      <c r="H468" s="88"/>
      <c r="I468" s="88"/>
      <c r="J468" s="76"/>
      <c r="K468" s="10">
        <f>SUM(K466)</f>
        <v>0</v>
      </c>
      <c r="L468" s="61"/>
      <c r="M468" s="10">
        <f>SUM(M466)</f>
        <v>0</v>
      </c>
      <c r="N468" s="10">
        <f>SUM(N466*10)</f>
        <v>0</v>
      </c>
      <c r="O468" s="51"/>
    </row>
    <row r="469" spans="1:15" x14ac:dyDescent="0.25">
      <c r="A469" s="70" t="s">
        <v>914</v>
      </c>
      <c r="B469" s="71" t="s">
        <v>915</v>
      </c>
      <c r="C469" s="71" t="s">
        <v>916</v>
      </c>
      <c r="D469" s="71" t="s">
        <v>104</v>
      </c>
      <c r="E469" s="72">
        <v>1</v>
      </c>
      <c r="F469" s="73" t="s">
        <v>105</v>
      </c>
      <c r="G469" s="73" t="s">
        <v>18</v>
      </c>
      <c r="H469" s="73" t="s">
        <v>709</v>
      </c>
      <c r="I469" s="73" t="s">
        <v>917</v>
      </c>
      <c r="J469" s="71" t="s">
        <v>126</v>
      </c>
      <c r="K469" s="47"/>
      <c r="L469" s="59" t="s">
        <v>22</v>
      </c>
      <c r="M469" s="47"/>
      <c r="N469" s="40"/>
      <c r="O469" s="43">
        <f>SUM(K471+M471+N471)</f>
        <v>0</v>
      </c>
    </row>
    <row r="470" spans="1:15" x14ac:dyDescent="0.25">
      <c r="A470" s="80"/>
      <c r="B470" s="83"/>
      <c r="C470" s="83"/>
      <c r="D470" s="83"/>
      <c r="E470" s="84"/>
      <c r="F470" s="87" t="s">
        <v>195</v>
      </c>
      <c r="G470" s="87" t="s">
        <v>18</v>
      </c>
      <c r="H470" s="87" t="s">
        <v>711</v>
      </c>
      <c r="I470" s="87" t="s">
        <v>918</v>
      </c>
      <c r="J470" s="83"/>
      <c r="K470" s="48"/>
      <c r="L470" s="60"/>
      <c r="M470" s="48"/>
      <c r="N470" s="41"/>
      <c r="O470" s="44"/>
    </row>
    <row r="471" spans="1:15" ht="14.25" thickBot="1" x14ac:dyDescent="0.3">
      <c r="A471" s="75"/>
      <c r="B471" s="76"/>
      <c r="C471" s="76"/>
      <c r="D471" s="76"/>
      <c r="E471" s="77"/>
      <c r="F471" s="88"/>
      <c r="G471" s="88"/>
      <c r="H471" s="88"/>
      <c r="I471" s="88"/>
      <c r="J471" s="76"/>
      <c r="K471" s="10">
        <f>SUM(K469)</f>
        <v>0</v>
      </c>
      <c r="L471" s="61"/>
      <c r="M471" s="10">
        <f>SUM(M469)</f>
        <v>0</v>
      </c>
      <c r="N471" s="10">
        <f>SUM(N469*10)</f>
        <v>0</v>
      </c>
      <c r="O471" s="51"/>
    </row>
    <row r="472" spans="1:15" x14ac:dyDescent="0.25">
      <c r="A472" s="70" t="s">
        <v>919</v>
      </c>
      <c r="B472" s="71" t="s">
        <v>920</v>
      </c>
      <c r="C472" s="71" t="s">
        <v>921</v>
      </c>
      <c r="D472" s="71" t="s">
        <v>104</v>
      </c>
      <c r="E472" s="72">
        <v>1</v>
      </c>
      <c r="F472" s="73" t="s">
        <v>105</v>
      </c>
      <c r="G472" s="73" t="s">
        <v>18</v>
      </c>
      <c r="H472" s="73" t="s">
        <v>193</v>
      </c>
      <c r="I472" s="73" t="s">
        <v>922</v>
      </c>
      <c r="J472" s="71" t="s">
        <v>126</v>
      </c>
      <c r="K472" s="47"/>
      <c r="L472" s="59" t="s">
        <v>22</v>
      </c>
      <c r="M472" s="47"/>
      <c r="N472" s="40"/>
      <c r="O472" s="43">
        <f>SUM(K474+M474+N474)</f>
        <v>0</v>
      </c>
    </row>
    <row r="473" spans="1:15" x14ac:dyDescent="0.25">
      <c r="A473" s="80"/>
      <c r="B473" s="83"/>
      <c r="C473" s="83"/>
      <c r="D473" s="83"/>
      <c r="E473" s="84"/>
      <c r="F473" s="87" t="s">
        <v>195</v>
      </c>
      <c r="G473" s="87" t="s">
        <v>18</v>
      </c>
      <c r="H473" s="87" t="s">
        <v>923</v>
      </c>
      <c r="I473" s="87" t="s">
        <v>924</v>
      </c>
      <c r="J473" s="83"/>
      <c r="K473" s="48"/>
      <c r="L473" s="60"/>
      <c r="M473" s="48"/>
      <c r="N473" s="41"/>
      <c r="O473" s="44"/>
    </row>
    <row r="474" spans="1:15" ht="14.25" thickBot="1" x14ac:dyDescent="0.3">
      <c r="A474" s="75"/>
      <c r="B474" s="76"/>
      <c r="C474" s="76"/>
      <c r="D474" s="76"/>
      <c r="E474" s="77"/>
      <c r="F474" s="88"/>
      <c r="G474" s="88"/>
      <c r="H474" s="88"/>
      <c r="I474" s="88"/>
      <c r="J474" s="76"/>
      <c r="K474" s="10">
        <f>SUM(K472)</f>
        <v>0</v>
      </c>
      <c r="L474" s="61"/>
      <c r="M474" s="10">
        <f>SUM(M472)</f>
        <v>0</v>
      </c>
      <c r="N474" s="10">
        <f>SUM(N472*10)</f>
        <v>0</v>
      </c>
      <c r="O474" s="51"/>
    </row>
    <row r="475" spans="1:15" x14ac:dyDescent="0.25">
      <c r="A475" s="70" t="s">
        <v>925</v>
      </c>
      <c r="B475" s="71" t="s">
        <v>926</v>
      </c>
      <c r="C475" s="71" t="s">
        <v>927</v>
      </c>
      <c r="D475" s="71" t="s">
        <v>928</v>
      </c>
      <c r="E475" s="72">
        <v>2</v>
      </c>
      <c r="F475" s="73" t="s">
        <v>105</v>
      </c>
      <c r="G475" s="73" t="s">
        <v>18</v>
      </c>
      <c r="H475" s="73" t="s">
        <v>981</v>
      </c>
      <c r="I475" s="161" t="s">
        <v>982</v>
      </c>
      <c r="J475" s="162" t="s">
        <v>777</v>
      </c>
      <c r="K475" s="47"/>
      <c r="L475" s="59" t="s">
        <v>31</v>
      </c>
      <c r="M475" s="47"/>
      <c r="N475" s="40"/>
      <c r="O475" s="43">
        <f>SUM(K477+M477+N477)</f>
        <v>0</v>
      </c>
    </row>
    <row r="476" spans="1:15" x14ac:dyDescent="0.25">
      <c r="A476" s="80"/>
      <c r="B476" s="83"/>
      <c r="C476" s="83"/>
      <c r="D476" s="83"/>
      <c r="E476" s="84"/>
      <c r="F476" s="87" t="s">
        <v>929</v>
      </c>
      <c r="G476" s="87" t="s">
        <v>18</v>
      </c>
      <c r="H476" s="87" t="s">
        <v>1074</v>
      </c>
      <c r="I476" s="118" t="s">
        <v>1075</v>
      </c>
      <c r="J476" s="163"/>
      <c r="K476" s="48"/>
      <c r="L476" s="60"/>
      <c r="M476" s="48"/>
      <c r="N476" s="41"/>
      <c r="O476" s="44"/>
    </row>
    <row r="477" spans="1:15" ht="14.25" thickBot="1" x14ac:dyDescent="0.3">
      <c r="A477" s="75"/>
      <c r="B477" s="76"/>
      <c r="C477" s="76"/>
      <c r="D477" s="76"/>
      <c r="E477" s="77"/>
      <c r="F477" s="88"/>
      <c r="G477" s="88"/>
      <c r="H477" s="88"/>
      <c r="I477" s="164"/>
      <c r="J477" s="165"/>
      <c r="K477" s="10">
        <f>SUM(K475)</f>
        <v>0</v>
      </c>
      <c r="L477" s="61"/>
      <c r="M477" s="10">
        <f>SUM(M475)</f>
        <v>0</v>
      </c>
      <c r="N477" s="10">
        <f>SUM(N475*10)</f>
        <v>0</v>
      </c>
      <c r="O477" s="51"/>
    </row>
    <row r="478" spans="1:15" x14ac:dyDescent="0.25">
      <c r="A478" s="70" t="s">
        <v>930</v>
      </c>
      <c r="B478" s="71" t="s">
        <v>931</v>
      </c>
      <c r="C478" s="71" t="s">
        <v>932</v>
      </c>
      <c r="D478" s="71" t="s">
        <v>609</v>
      </c>
      <c r="E478" s="72">
        <v>1</v>
      </c>
      <c r="F478" s="73" t="s">
        <v>933</v>
      </c>
      <c r="G478" s="73" t="s">
        <v>18</v>
      </c>
      <c r="H478" s="73" t="s">
        <v>934</v>
      </c>
      <c r="I478" s="73" t="s">
        <v>935</v>
      </c>
      <c r="J478" s="71" t="s">
        <v>777</v>
      </c>
      <c r="K478" s="4"/>
      <c r="L478" s="59" t="s">
        <v>31</v>
      </c>
      <c r="M478" s="4"/>
      <c r="N478" s="4"/>
      <c r="O478" s="43">
        <f>SUM(K479+M479+N479)</f>
        <v>0</v>
      </c>
    </row>
    <row r="479" spans="1:15" ht="14.25" thickBot="1" x14ac:dyDescent="0.3">
      <c r="A479" s="75"/>
      <c r="B479" s="76"/>
      <c r="C479" s="76"/>
      <c r="D479" s="76"/>
      <c r="E479" s="77"/>
      <c r="F479" s="88"/>
      <c r="G479" s="88"/>
      <c r="H479" s="88"/>
      <c r="I479" s="88"/>
      <c r="J479" s="76"/>
      <c r="K479" s="10">
        <f>SUM(K478)</f>
        <v>0</v>
      </c>
      <c r="L479" s="61"/>
      <c r="M479" s="10">
        <f>SUM(M478)</f>
        <v>0</v>
      </c>
      <c r="N479" s="10">
        <f>SUM(N478*10)</f>
        <v>0</v>
      </c>
      <c r="O479" s="51"/>
    </row>
    <row r="480" spans="1:15" x14ac:dyDescent="0.25">
      <c r="A480" s="70" t="s">
        <v>936</v>
      </c>
      <c r="B480" s="71" t="s">
        <v>937</v>
      </c>
      <c r="C480" s="71" t="s">
        <v>938</v>
      </c>
      <c r="D480" s="71" t="s">
        <v>665</v>
      </c>
      <c r="E480" s="152">
        <v>5</v>
      </c>
      <c r="F480" s="73" t="s">
        <v>105</v>
      </c>
      <c r="G480" s="73" t="s">
        <v>219</v>
      </c>
      <c r="H480" s="73" t="s">
        <v>939</v>
      </c>
      <c r="I480" s="73" t="s">
        <v>940</v>
      </c>
      <c r="J480" s="71" t="s">
        <v>233</v>
      </c>
      <c r="K480" s="47"/>
      <c r="L480" s="59" t="s">
        <v>234</v>
      </c>
      <c r="M480" s="47"/>
      <c r="N480" s="40"/>
      <c r="O480" s="43">
        <f>SUM(K483+M483+N483)</f>
        <v>0</v>
      </c>
    </row>
    <row r="481" spans="1:15" x14ac:dyDescent="0.25">
      <c r="A481" s="80"/>
      <c r="B481" s="83"/>
      <c r="C481" s="83"/>
      <c r="D481" s="83"/>
      <c r="E481" s="128"/>
      <c r="F481" s="87" t="s">
        <v>110</v>
      </c>
      <c r="G481" s="87" t="s">
        <v>219</v>
      </c>
      <c r="H481" s="87" t="s">
        <v>941</v>
      </c>
      <c r="I481" s="87" t="s">
        <v>942</v>
      </c>
      <c r="J481" s="83"/>
      <c r="K481" s="48"/>
      <c r="L481" s="60"/>
      <c r="M481" s="48"/>
      <c r="N481" s="42"/>
      <c r="O481" s="44"/>
    </row>
    <row r="482" spans="1:15" x14ac:dyDescent="0.25">
      <c r="A482" s="80"/>
      <c r="B482" s="83"/>
      <c r="C482" s="83"/>
      <c r="D482" s="83"/>
      <c r="E482" s="128"/>
      <c r="F482" s="87" t="s">
        <v>943</v>
      </c>
      <c r="G482" s="87" t="s">
        <v>219</v>
      </c>
      <c r="H482" s="87" t="s">
        <v>944</v>
      </c>
      <c r="I482" s="87" t="s">
        <v>945</v>
      </c>
      <c r="J482" s="83"/>
      <c r="K482" s="7"/>
      <c r="L482" s="60"/>
      <c r="M482" s="7"/>
      <c r="N482" s="41"/>
      <c r="O482" s="44"/>
    </row>
    <row r="483" spans="1:15" ht="14.25" thickBot="1" x14ac:dyDescent="0.3">
      <c r="A483" s="75"/>
      <c r="B483" s="76"/>
      <c r="C483" s="76"/>
      <c r="D483" s="76"/>
      <c r="E483" s="129"/>
      <c r="F483" s="88"/>
      <c r="G483" s="88"/>
      <c r="H483" s="88"/>
      <c r="I483" s="88"/>
      <c r="J483" s="76"/>
      <c r="K483" s="10">
        <f>SUM(K480:K482)</f>
        <v>0</v>
      </c>
      <c r="L483" s="61"/>
      <c r="M483" s="10">
        <f>SUM(M480:M482)</f>
        <v>0</v>
      </c>
      <c r="N483" s="10">
        <f>SUM(N480*10)</f>
        <v>0</v>
      </c>
      <c r="O483" s="51"/>
    </row>
    <row r="484" spans="1:15" x14ac:dyDescent="0.25">
      <c r="A484" s="70" t="s">
        <v>946</v>
      </c>
      <c r="B484" s="71" t="s">
        <v>947</v>
      </c>
      <c r="C484" s="71" t="s">
        <v>948</v>
      </c>
      <c r="D484" s="71" t="s">
        <v>104</v>
      </c>
      <c r="E484" s="152">
        <v>1</v>
      </c>
      <c r="F484" s="73" t="s">
        <v>105</v>
      </c>
      <c r="G484" s="73" t="s">
        <v>18</v>
      </c>
      <c r="H484" s="73" t="s">
        <v>983</v>
      </c>
      <c r="I484" s="73" t="s">
        <v>984</v>
      </c>
      <c r="J484" s="71" t="s">
        <v>777</v>
      </c>
      <c r="K484" s="47"/>
      <c r="L484" s="59" t="s">
        <v>31</v>
      </c>
      <c r="M484" s="47"/>
      <c r="N484" s="40"/>
      <c r="O484" s="43">
        <f>SUM(K486+M486+N486)</f>
        <v>0</v>
      </c>
    </row>
    <row r="485" spans="1:15" x14ac:dyDescent="0.25">
      <c r="A485" s="80"/>
      <c r="B485" s="83"/>
      <c r="C485" s="83"/>
      <c r="D485" s="83"/>
      <c r="E485" s="128"/>
      <c r="F485" s="87" t="s">
        <v>195</v>
      </c>
      <c r="G485" s="87" t="s">
        <v>18</v>
      </c>
      <c r="H485" s="87" t="s">
        <v>985</v>
      </c>
      <c r="I485" s="87" t="s">
        <v>986</v>
      </c>
      <c r="J485" s="83"/>
      <c r="K485" s="48"/>
      <c r="L485" s="60"/>
      <c r="M485" s="48"/>
      <c r="N485" s="41"/>
      <c r="O485" s="44"/>
    </row>
    <row r="486" spans="1:15" ht="14.25" thickBot="1" x14ac:dyDescent="0.3">
      <c r="A486" s="75"/>
      <c r="B486" s="76"/>
      <c r="C486" s="76"/>
      <c r="D486" s="76"/>
      <c r="E486" s="129"/>
      <c r="F486" s="88"/>
      <c r="G486" s="88"/>
      <c r="H486" s="88"/>
      <c r="I486" s="88"/>
      <c r="J486" s="76"/>
      <c r="K486" s="10">
        <f>SUM(K484)</f>
        <v>0</v>
      </c>
      <c r="L486" s="61"/>
      <c r="M486" s="10">
        <f>SUM(M484)</f>
        <v>0</v>
      </c>
      <c r="N486" s="10">
        <f>SUM(N484*10)</f>
        <v>0</v>
      </c>
      <c r="O486" s="51"/>
    </row>
    <row r="487" spans="1:15" x14ac:dyDescent="0.25">
      <c r="A487" s="70" t="s">
        <v>949</v>
      </c>
      <c r="B487" s="71" t="s">
        <v>950</v>
      </c>
      <c r="C487" s="71" t="s">
        <v>951</v>
      </c>
      <c r="D487" s="71" t="s">
        <v>279</v>
      </c>
      <c r="E487" s="72">
        <v>2</v>
      </c>
      <c r="F487" s="73" t="s">
        <v>92</v>
      </c>
      <c r="G487" s="73" t="s">
        <v>18</v>
      </c>
      <c r="H487" s="73" t="s">
        <v>952</v>
      </c>
      <c r="I487" s="73" t="s">
        <v>953</v>
      </c>
      <c r="J487" s="71" t="s">
        <v>117</v>
      </c>
      <c r="K487" s="47"/>
      <c r="L487" s="59" t="s">
        <v>118</v>
      </c>
      <c r="M487" s="47"/>
      <c r="N487" s="40"/>
      <c r="O487" s="43">
        <f>SUM(K491+M491+N491)</f>
        <v>0</v>
      </c>
    </row>
    <row r="488" spans="1:15" x14ac:dyDescent="0.25">
      <c r="A488" s="80"/>
      <c r="B488" s="83"/>
      <c r="C488" s="83"/>
      <c r="D488" s="83"/>
      <c r="E488" s="84"/>
      <c r="F488" s="87" t="s">
        <v>45</v>
      </c>
      <c r="G488" s="87" t="s">
        <v>18</v>
      </c>
      <c r="H488" s="87" t="s">
        <v>954</v>
      </c>
      <c r="I488" s="87" t="s">
        <v>955</v>
      </c>
      <c r="J488" s="83"/>
      <c r="K488" s="48"/>
      <c r="L488" s="60"/>
      <c r="M488" s="48"/>
      <c r="N488" s="42"/>
      <c r="O488" s="44"/>
    </row>
    <row r="489" spans="1:15" x14ac:dyDescent="0.25">
      <c r="A489" s="80"/>
      <c r="B489" s="83"/>
      <c r="C489" s="83"/>
      <c r="D489" s="83"/>
      <c r="E489" s="84"/>
      <c r="F489" s="87" t="s">
        <v>94</v>
      </c>
      <c r="G489" s="87" t="s">
        <v>18</v>
      </c>
      <c r="H489" s="87" t="s">
        <v>956</v>
      </c>
      <c r="I489" s="87" t="s">
        <v>957</v>
      </c>
      <c r="J489" s="83"/>
      <c r="K489" s="48"/>
      <c r="L489" s="60"/>
      <c r="M489" s="48"/>
      <c r="N489" s="42"/>
      <c r="O489" s="44"/>
    </row>
    <row r="490" spans="1:15" x14ac:dyDescent="0.25">
      <c r="A490" s="80"/>
      <c r="B490" s="83"/>
      <c r="C490" s="83"/>
      <c r="D490" s="83"/>
      <c r="E490" s="84"/>
      <c r="F490" s="87" t="s">
        <v>55</v>
      </c>
      <c r="G490" s="87" t="s">
        <v>18</v>
      </c>
      <c r="H490" s="87" t="s">
        <v>958</v>
      </c>
      <c r="I490" s="87" t="s">
        <v>959</v>
      </c>
      <c r="J490" s="83"/>
      <c r="K490" s="48"/>
      <c r="L490" s="60"/>
      <c r="M490" s="48"/>
      <c r="N490" s="41"/>
      <c r="O490" s="44"/>
    </row>
    <row r="491" spans="1:15" ht="14.25" thickBot="1" x14ac:dyDescent="0.3">
      <c r="A491" s="75"/>
      <c r="B491" s="76"/>
      <c r="C491" s="76"/>
      <c r="D491" s="76"/>
      <c r="E491" s="77"/>
      <c r="F491" s="88"/>
      <c r="G491" s="88"/>
      <c r="H491" s="88"/>
      <c r="I491" s="88"/>
      <c r="J491" s="76"/>
      <c r="K491" s="10">
        <f>SUM(K487:K490)</f>
        <v>0</v>
      </c>
      <c r="L491" s="61"/>
      <c r="M491" s="10">
        <f>SUM(M487:M490)</f>
        <v>0</v>
      </c>
      <c r="N491" s="10">
        <f>SUM(N487*10)</f>
        <v>0</v>
      </c>
      <c r="O491" s="51"/>
    </row>
    <row r="492" spans="1:15" x14ac:dyDescent="0.25">
      <c r="A492" s="70" t="s">
        <v>960</v>
      </c>
      <c r="B492" s="71" t="s">
        <v>961</v>
      </c>
      <c r="C492" s="71" t="s">
        <v>962</v>
      </c>
      <c r="D492" s="71" t="s">
        <v>279</v>
      </c>
      <c r="E492" s="72">
        <v>1</v>
      </c>
      <c r="F492" s="73" t="s">
        <v>191</v>
      </c>
      <c r="G492" s="73" t="s">
        <v>18</v>
      </c>
      <c r="H492" s="73" t="s">
        <v>963</v>
      </c>
      <c r="I492" s="73" t="s">
        <v>964</v>
      </c>
      <c r="J492" s="71" t="s">
        <v>117</v>
      </c>
      <c r="K492" s="47"/>
      <c r="L492" s="59" t="s">
        <v>118</v>
      </c>
      <c r="M492" s="47"/>
      <c r="N492" s="40"/>
      <c r="O492" s="43">
        <f>SUM(K494+M494+N494)</f>
        <v>0</v>
      </c>
    </row>
    <row r="493" spans="1:15" ht="15" customHeight="1" x14ac:dyDescent="0.25">
      <c r="A493" s="80"/>
      <c r="B493" s="83"/>
      <c r="C493" s="83"/>
      <c r="D493" s="83"/>
      <c r="E493" s="84"/>
      <c r="F493" s="87" t="s">
        <v>195</v>
      </c>
      <c r="G493" s="87" t="s">
        <v>18</v>
      </c>
      <c r="H493" s="87" t="s">
        <v>965</v>
      </c>
      <c r="I493" s="87" t="s">
        <v>966</v>
      </c>
      <c r="J493" s="83"/>
      <c r="K493" s="48"/>
      <c r="L493" s="60"/>
      <c r="M493" s="48"/>
      <c r="N493" s="41"/>
      <c r="O493" s="44"/>
    </row>
    <row r="494" spans="1:15" ht="15.75" customHeight="1" thickBot="1" x14ac:dyDescent="0.3">
      <c r="A494" s="75"/>
      <c r="B494" s="76"/>
      <c r="C494" s="76"/>
      <c r="D494" s="76"/>
      <c r="E494" s="77"/>
      <c r="F494" s="78"/>
      <c r="G494" s="78"/>
      <c r="H494" s="78"/>
      <c r="I494" s="78"/>
      <c r="J494" s="76"/>
      <c r="K494" s="5">
        <f>SUM(K492)</f>
        <v>0</v>
      </c>
      <c r="L494" s="61"/>
      <c r="M494" s="5">
        <f>SUM(M492)</f>
        <v>0</v>
      </c>
      <c r="N494" s="5">
        <f>SUM(N492*10)</f>
        <v>0</v>
      </c>
      <c r="O494" s="51"/>
    </row>
    <row r="495" spans="1:15" x14ac:dyDescent="0.25">
      <c r="A495" s="106" t="s">
        <v>967</v>
      </c>
      <c r="B495" s="71" t="s">
        <v>968</v>
      </c>
      <c r="C495" s="71" t="s">
        <v>969</v>
      </c>
      <c r="D495" s="71" t="s">
        <v>180</v>
      </c>
      <c r="E495" s="72">
        <v>1</v>
      </c>
      <c r="F495" s="85" t="s">
        <v>105</v>
      </c>
      <c r="G495" s="85" t="s">
        <v>18</v>
      </c>
      <c r="H495" s="85" t="s">
        <v>970</v>
      </c>
      <c r="I495" s="85" t="s">
        <v>971</v>
      </c>
      <c r="J495" s="71" t="s">
        <v>117</v>
      </c>
      <c r="K495" s="41"/>
      <c r="L495" s="59" t="s">
        <v>118</v>
      </c>
      <c r="M495" s="41"/>
      <c r="N495" s="40"/>
      <c r="O495" s="52">
        <f>SUM(K497+M497+N497)</f>
        <v>0</v>
      </c>
    </row>
    <row r="496" spans="1:15" x14ac:dyDescent="0.25">
      <c r="A496" s="108"/>
      <c r="B496" s="83"/>
      <c r="C496" s="83"/>
      <c r="D496" s="83"/>
      <c r="E496" s="84"/>
      <c r="F496" s="87" t="s">
        <v>110</v>
      </c>
      <c r="G496" s="87" t="s">
        <v>18</v>
      </c>
      <c r="H496" s="87" t="s">
        <v>490</v>
      </c>
      <c r="I496" s="87" t="s">
        <v>972</v>
      </c>
      <c r="J496" s="83"/>
      <c r="K496" s="48"/>
      <c r="L496" s="60"/>
      <c r="M496" s="48"/>
      <c r="N496" s="41"/>
      <c r="O496" s="53"/>
    </row>
    <row r="497" spans="1:15" ht="14.25" thickBot="1" x14ac:dyDescent="0.3">
      <c r="A497" s="121"/>
      <c r="B497" s="76"/>
      <c r="C497" s="76"/>
      <c r="D497" s="76"/>
      <c r="E497" s="77"/>
      <c r="F497" s="88"/>
      <c r="G497" s="88"/>
      <c r="H497" s="88"/>
      <c r="I497" s="88"/>
      <c r="J497" s="76"/>
      <c r="K497" s="10">
        <f>SUM(K495)</f>
        <v>0</v>
      </c>
      <c r="L497" s="61"/>
      <c r="M497" s="10">
        <f>SUM(M495)</f>
        <v>0</v>
      </c>
      <c r="N497" s="10">
        <f>SUM(N495*10)</f>
        <v>0</v>
      </c>
      <c r="O497" s="54"/>
    </row>
    <row r="498" spans="1:15" x14ac:dyDescent="0.25">
      <c r="A498" s="70" t="s">
        <v>973</v>
      </c>
      <c r="B498" s="71" t="s">
        <v>974</v>
      </c>
      <c r="C498" s="71" t="s">
        <v>975</v>
      </c>
      <c r="D498" s="71" t="s">
        <v>279</v>
      </c>
      <c r="E498" s="72">
        <v>1</v>
      </c>
      <c r="F498" s="73" t="s">
        <v>105</v>
      </c>
      <c r="G498" s="73" t="s">
        <v>18</v>
      </c>
      <c r="H498" s="73" t="s">
        <v>733</v>
      </c>
      <c r="I498" s="73" t="s">
        <v>976</v>
      </c>
      <c r="J498" s="71" t="s">
        <v>117</v>
      </c>
      <c r="K498" s="47"/>
      <c r="L498" s="59" t="s">
        <v>118</v>
      </c>
      <c r="M498" s="47"/>
      <c r="N498" s="40"/>
      <c r="O498" s="43">
        <f>SUM(K500+M500+N500)</f>
        <v>0</v>
      </c>
    </row>
    <row r="499" spans="1:15" ht="15" customHeight="1" x14ac:dyDescent="0.25">
      <c r="A499" s="80"/>
      <c r="B499" s="83"/>
      <c r="C499" s="83"/>
      <c r="D499" s="83"/>
      <c r="E499" s="84"/>
      <c r="F499" s="87" t="s">
        <v>110</v>
      </c>
      <c r="G499" s="87" t="s">
        <v>977</v>
      </c>
      <c r="H499" s="87" t="s">
        <v>978</v>
      </c>
      <c r="I499" s="87" t="s">
        <v>979</v>
      </c>
      <c r="J499" s="83"/>
      <c r="K499" s="48"/>
      <c r="L499" s="60"/>
      <c r="M499" s="48"/>
      <c r="N499" s="41"/>
      <c r="O499" s="44"/>
    </row>
    <row r="500" spans="1:15" ht="15.75" customHeight="1" thickBot="1" x14ac:dyDescent="0.3">
      <c r="A500" s="75"/>
      <c r="B500" s="76"/>
      <c r="C500" s="76"/>
      <c r="D500" s="76"/>
      <c r="E500" s="77"/>
      <c r="F500" s="78"/>
      <c r="G500" s="78"/>
      <c r="H500" s="78"/>
      <c r="I500" s="78"/>
      <c r="J500" s="76"/>
      <c r="K500" s="5">
        <f>SUM(K498)</f>
        <v>0</v>
      </c>
      <c r="L500" s="61"/>
      <c r="M500" s="5">
        <f>SUM(M498)</f>
        <v>0</v>
      </c>
      <c r="N500" s="5">
        <f>SUM(N498*10)</f>
        <v>0</v>
      </c>
      <c r="O500" s="51"/>
    </row>
    <row r="502" spans="1:15" x14ac:dyDescent="0.25">
      <c r="C502" s="168" t="s">
        <v>980</v>
      </c>
      <c r="D502" s="168"/>
      <c r="E502" s="168"/>
      <c r="F502" s="168"/>
      <c r="G502" s="168"/>
      <c r="H502" s="168"/>
      <c r="I502" s="168"/>
      <c r="J502" s="168"/>
      <c r="K502" s="168"/>
      <c r="L502" s="168"/>
      <c r="M502" s="168"/>
      <c r="N502" s="168"/>
      <c r="O502" s="168"/>
    </row>
  </sheetData>
  <sheetProtection algorithmName="SHA-512" hashValue="L5R0BNJz+9N9sGl3FkUrfGamxI1Gdh8T0v9UYvXbuZt4ctiNzrc8CO5Or3CZ/tK0HENg2G/6bG6rd/Lc/gvaQA==" saltValue="xHyXAtwk3AuCF+o5+bSgmw==" spinCount="100000" sheet="1" objects="1" scenarios="1"/>
  <mergeCells count="1188">
    <mergeCell ref="A1:C1"/>
    <mergeCell ref="D1:K1"/>
    <mergeCell ref="E165:E167"/>
    <mergeCell ref="A366:A368"/>
    <mergeCell ref="B366:B368"/>
    <mergeCell ref="C366:C368"/>
    <mergeCell ref="D366:D368"/>
    <mergeCell ref="E366:E368"/>
    <mergeCell ref="J366:J368"/>
    <mergeCell ref="K366:K367"/>
    <mergeCell ref="L366:L368"/>
    <mergeCell ref="M366:M367"/>
    <mergeCell ref="N366:N368"/>
    <mergeCell ref="O366:O368"/>
    <mergeCell ref="B262:B276"/>
    <mergeCell ref="A262:A276"/>
    <mergeCell ref="C262:C276"/>
    <mergeCell ref="D262:D276"/>
    <mergeCell ref="E262:E276"/>
    <mergeCell ref="O262:O276"/>
    <mergeCell ref="J262:J276"/>
    <mergeCell ref="L262:L276"/>
    <mergeCell ref="N262:N276"/>
    <mergeCell ref="M262:M263"/>
    <mergeCell ref="K262:K263"/>
    <mergeCell ref="M264:M265"/>
    <mergeCell ref="K264:K265"/>
    <mergeCell ref="M266:M267"/>
    <mergeCell ref="K266:K267"/>
    <mergeCell ref="J168:J169"/>
    <mergeCell ref="L3:L4"/>
    <mergeCell ref="N3:N4"/>
    <mergeCell ref="O3:O4"/>
    <mergeCell ref="A5:A22"/>
    <mergeCell ref="B5:B22"/>
    <mergeCell ref="C5:C22"/>
    <mergeCell ref="D5:D22"/>
    <mergeCell ref="E5:E22"/>
    <mergeCell ref="J5:J22"/>
    <mergeCell ref="L5:L22"/>
    <mergeCell ref="A3:A4"/>
    <mergeCell ref="B3:B4"/>
    <mergeCell ref="C3:C4"/>
    <mergeCell ref="D3:D4"/>
    <mergeCell ref="E3:E4"/>
    <mergeCell ref="J3:J4"/>
    <mergeCell ref="K20:K21"/>
    <mergeCell ref="M20:M21"/>
    <mergeCell ref="A23:A25"/>
    <mergeCell ref="B23:B25"/>
    <mergeCell ref="C23:C25"/>
    <mergeCell ref="M274:M275"/>
    <mergeCell ref="K274:K275"/>
    <mergeCell ref="D23:D25"/>
    <mergeCell ref="E23:E25"/>
    <mergeCell ref="J23:J25"/>
    <mergeCell ref="L23:L25"/>
    <mergeCell ref="N5:N22"/>
    <mergeCell ref="O5:O22"/>
    <mergeCell ref="K8:K10"/>
    <mergeCell ref="M8:M10"/>
    <mergeCell ref="K11:K13"/>
    <mergeCell ref="M11:M13"/>
    <mergeCell ref="K14:K16"/>
    <mergeCell ref="M14:M16"/>
    <mergeCell ref="K17:K19"/>
    <mergeCell ref="M17:M19"/>
    <mergeCell ref="M26:M27"/>
    <mergeCell ref="N26:N59"/>
    <mergeCell ref="O26:O59"/>
    <mergeCell ref="K28:K29"/>
    <mergeCell ref="M28:M29"/>
    <mergeCell ref="K32:K33"/>
    <mergeCell ref="M32:M33"/>
    <mergeCell ref="K34:K35"/>
    <mergeCell ref="M34:M35"/>
    <mergeCell ref="K36:K37"/>
    <mergeCell ref="N23:N25"/>
    <mergeCell ref="O23:O25"/>
    <mergeCell ref="A26:A59"/>
    <mergeCell ref="B26:B59"/>
    <mergeCell ref="C26:C59"/>
    <mergeCell ref="D26:D59"/>
    <mergeCell ref="E26:E59"/>
    <mergeCell ref="J26:J59"/>
    <mergeCell ref="K26:K27"/>
    <mergeCell ref="L26:L59"/>
    <mergeCell ref="M30:M31"/>
    <mergeCell ref="K30:K31"/>
    <mergeCell ref="M51:M52"/>
    <mergeCell ref="K51:K52"/>
    <mergeCell ref="M53:M54"/>
    <mergeCell ref="K53:K54"/>
    <mergeCell ref="M49:M50"/>
    <mergeCell ref="K49:K50"/>
    <mergeCell ref="M43:M44"/>
    <mergeCell ref="K43:K44"/>
    <mergeCell ref="M45:M46"/>
    <mergeCell ref="K45:K46"/>
    <mergeCell ref="M47:M48"/>
    <mergeCell ref="K47:K48"/>
    <mergeCell ref="M38:M40"/>
    <mergeCell ref="K38:K40"/>
    <mergeCell ref="M41:M42"/>
    <mergeCell ref="K41:K42"/>
    <mergeCell ref="M36:M37"/>
    <mergeCell ref="M55:M56"/>
    <mergeCell ref="K55:K56"/>
    <mergeCell ref="M57:M58"/>
    <mergeCell ref="K57:K58"/>
    <mergeCell ref="M63:M64"/>
    <mergeCell ref="N63:N65"/>
    <mergeCell ref="O63:O65"/>
    <mergeCell ref="A66:A70"/>
    <mergeCell ref="B66:B70"/>
    <mergeCell ref="C66:C70"/>
    <mergeCell ref="D66:D70"/>
    <mergeCell ref="E66:E70"/>
    <mergeCell ref="J66:J70"/>
    <mergeCell ref="K66:K67"/>
    <mergeCell ref="N60:N62"/>
    <mergeCell ref="O60:O62"/>
    <mergeCell ref="A63:A65"/>
    <mergeCell ref="B63:B65"/>
    <mergeCell ref="C63:C65"/>
    <mergeCell ref="D63:D65"/>
    <mergeCell ref="E63:E65"/>
    <mergeCell ref="J63:J65"/>
    <mergeCell ref="K63:K64"/>
    <mergeCell ref="L63:L65"/>
    <mergeCell ref="A60:A62"/>
    <mergeCell ref="B60:B62"/>
    <mergeCell ref="C60:C62"/>
    <mergeCell ref="D60:D62"/>
    <mergeCell ref="E60:E62"/>
    <mergeCell ref="J60:J62"/>
    <mergeCell ref="K60:K61"/>
    <mergeCell ref="L60:L62"/>
    <mergeCell ref="M60:M61"/>
    <mergeCell ref="K71:K72"/>
    <mergeCell ref="L71:L73"/>
    <mergeCell ref="M71:M72"/>
    <mergeCell ref="N71:N73"/>
    <mergeCell ref="O71:O73"/>
    <mergeCell ref="A74:A78"/>
    <mergeCell ref="B74:B78"/>
    <mergeCell ref="C74:C78"/>
    <mergeCell ref="D74:D78"/>
    <mergeCell ref="E74:E78"/>
    <mergeCell ref="A71:A73"/>
    <mergeCell ref="B71:B73"/>
    <mergeCell ref="C71:C73"/>
    <mergeCell ref="D71:D73"/>
    <mergeCell ref="E71:E73"/>
    <mergeCell ref="J71:J73"/>
    <mergeCell ref="L66:L70"/>
    <mergeCell ref="M66:M67"/>
    <mergeCell ref="N66:N70"/>
    <mergeCell ref="O66:O70"/>
    <mergeCell ref="K68:K69"/>
    <mergeCell ref="M68:M69"/>
    <mergeCell ref="L79:L85"/>
    <mergeCell ref="N79:N85"/>
    <mergeCell ref="O79:O85"/>
    <mergeCell ref="A83:A85"/>
    <mergeCell ref="B83:B85"/>
    <mergeCell ref="K83:K84"/>
    <mergeCell ref="M83:M84"/>
    <mergeCell ref="J74:J78"/>
    <mergeCell ref="L74:L78"/>
    <mergeCell ref="N74:N78"/>
    <mergeCell ref="O74:O78"/>
    <mergeCell ref="A79:A82"/>
    <mergeCell ref="B79:B82"/>
    <mergeCell ref="C79:C85"/>
    <mergeCell ref="D79:D85"/>
    <mergeCell ref="E79:E85"/>
    <mergeCell ref="J79:J85"/>
    <mergeCell ref="N88:N89"/>
    <mergeCell ref="O88:O89"/>
    <mergeCell ref="L86:L87"/>
    <mergeCell ref="N86:N87"/>
    <mergeCell ref="O86:O87"/>
    <mergeCell ref="A88:A89"/>
    <mergeCell ref="B88:B89"/>
    <mergeCell ref="C88:C89"/>
    <mergeCell ref="D88:D89"/>
    <mergeCell ref="E88:E89"/>
    <mergeCell ref="J88:J89"/>
    <mergeCell ref="L88:L89"/>
    <mergeCell ref="A86:A87"/>
    <mergeCell ref="B86:B87"/>
    <mergeCell ref="C86:C87"/>
    <mergeCell ref="D86:D87"/>
    <mergeCell ref="E86:E87"/>
    <mergeCell ref="J86:J87"/>
    <mergeCell ref="K93:K94"/>
    <mergeCell ref="L93:L97"/>
    <mergeCell ref="M93:M94"/>
    <mergeCell ref="N93:N97"/>
    <mergeCell ref="O93:O97"/>
    <mergeCell ref="A95:A97"/>
    <mergeCell ref="B95:B97"/>
    <mergeCell ref="K95:K96"/>
    <mergeCell ref="M95:M96"/>
    <mergeCell ref="A93:A94"/>
    <mergeCell ref="B93:B94"/>
    <mergeCell ref="C93:C97"/>
    <mergeCell ref="D93:D97"/>
    <mergeCell ref="E93:E97"/>
    <mergeCell ref="J93:J97"/>
    <mergeCell ref="J90:J92"/>
    <mergeCell ref="K90:K91"/>
    <mergeCell ref="L90:L92"/>
    <mergeCell ref="M90:M91"/>
    <mergeCell ref="N90:N92"/>
    <mergeCell ref="O90:O92"/>
    <mergeCell ref="A90:A92"/>
    <mergeCell ref="B90:B92"/>
    <mergeCell ref="C90:C92"/>
    <mergeCell ref="D90:D92"/>
    <mergeCell ref="E90:E92"/>
    <mergeCell ref="L103:L105"/>
    <mergeCell ref="N103:N105"/>
    <mergeCell ref="O103:O105"/>
    <mergeCell ref="A106:A123"/>
    <mergeCell ref="B106:B118"/>
    <mergeCell ref="C106:C123"/>
    <mergeCell ref="D106:D123"/>
    <mergeCell ref="E106:E123"/>
    <mergeCell ref="J106:J123"/>
    <mergeCell ref="K106:K107"/>
    <mergeCell ref="A103:A105"/>
    <mergeCell ref="B103:B105"/>
    <mergeCell ref="C103:C105"/>
    <mergeCell ref="D103:D105"/>
    <mergeCell ref="E103:E105"/>
    <mergeCell ref="J103:J105"/>
    <mergeCell ref="K98:K99"/>
    <mergeCell ref="L98:L102"/>
    <mergeCell ref="M98:M99"/>
    <mergeCell ref="N98:N102"/>
    <mergeCell ref="O98:O102"/>
    <mergeCell ref="K100:K101"/>
    <mergeCell ref="M100:M101"/>
    <mergeCell ref="A98:A102"/>
    <mergeCell ref="B98:B102"/>
    <mergeCell ref="C98:C102"/>
    <mergeCell ref="D98:D102"/>
    <mergeCell ref="E98:E102"/>
    <mergeCell ref="J98:J102"/>
    <mergeCell ref="K114:K115"/>
    <mergeCell ref="M114:M115"/>
    <mergeCell ref="K116:K117"/>
    <mergeCell ref="M116:M117"/>
    <mergeCell ref="B119:B123"/>
    <mergeCell ref="K119:K120"/>
    <mergeCell ref="M119:M120"/>
    <mergeCell ref="K121:K122"/>
    <mergeCell ref="M121:M122"/>
    <mergeCell ref="L106:L123"/>
    <mergeCell ref="M106:M107"/>
    <mergeCell ref="N106:N123"/>
    <mergeCell ref="O106:O123"/>
    <mergeCell ref="K108:K109"/>
    <mergeCell ref="M108:M109"/>
    <mergeCell ref="K110:K111"/>
    <mergeCell ref="M110:M111"/>
    <mergeCell ref="K112:K113"/>
    <mergeCell ref="M112:M113"/>
    <mergeCell ref="J127:J133"/>
    <mergeCell ref="K127:K128"/>
    <mergeCell ref="L127:L133"/>
    <mergeCell ref="M127:M128"/>
    <mergeCell ref="N127:N133"/>
    <mergeCell ref="O127:O133"/>
    <mergeCell ref="K129:K130"/>
    <mergeCell ref="M129:M130"/>
    <mergeCell ref="K131:K132"/>
    <mergeCell ref="M131:M132"/>
    <mergeCell ref="K124:K125"/>
    <mergeCell ref="L124:L126"/>
    <mergeCell ref="M124:M125"/>
    <mergeCell ref="N124:N126"/>
    <mergeCell ref="O124:O126"/>
    <mergeCell ref="A127:A133"/>
    <mergeCell ref="B127:B133"/>
    <mergeCell ref="C127:C133"/>
    <mergeCell ref="D127:D133"/>
    <mergeCell ref="E127:E133"/>
    <mergeCell ref="A124:A126"/>
    <mergeCell ref="B124:B126"/>
    <mergeCell ref="C124:C126"/>
    <mergeCell ref="D124:D126"/>
    <mergeCell ref="E124:E126"/>
    <mergeCell ref="J124:J126"/>
    <mergeCell ref="M140:M141"/>
    <mergeCell ref="K142:K144"/>
    <mergeCell ref="M142:M144"/>
    <mergeCell ref="A146:A151"/>
    <mergeCell ref="B146:B151"/>
    <mergeCell ref="C146:C151"/>
    <mergeCell ref="D146:D151"/>
    <mergeCell ref="E146:E151"/>
    <mergeCell ref="J146:J151"/>
    <mergeCell ref="L146:L151"/>
    <mergeCell ref="K134:K135"/>
    <mergeCell ref="L134:L145"/>
    <mergeCell ref="M134:M135"/>
    <mergeCell ref="N146:N151"/>
    <mergeCell ref="O146:O150"/>
    <mergeCell ref="K147:K148"/>
    <mergeCell ref="M147:M148"/>
    <mergeCell ref="K149:K150"/>
    <mergeCell ref="M149:M150"/>
    <mergeCell ref="N134:N145"/>
    <mergeCell ref="O134:O145"/>
    <mergeCell ref="K136:K137"/>
    <mergeCell ref="M136:M137"/>
    <mergeCell ref="K138:K139"/>
    <mergeCell ref="M138:M139"/>
    <mergeCell ref="K140:K141"/>
    <mergeCell ref="A134:A145"/>
    <mergeCell ref="B134:B145"/>
    <mergeCell ref="C134:C145"/>
    <mergeCell ref="D134:D145"/>
    <mergeCell ref="E134:E145"/>
    <mergeCell ref="J134:J145"/>
    <mergeCell ref="L168:L169"/>
    <mergeCell ref="N168:N169"/>
    <mergeCell ref="O168:O169"/>
    <mergeCell ref="A170:A175"/>
    <mergeCell ref="B170:B175"/>
    <mergeCell ref="C170:C175"/>
    <mergeCell ref="D170:D175"/>
    <mergeCell ref="E170:E175"/>
    <mergeCell ref="J170:J175"/>
    <mergeCell ref="A168:A169"/>
    <mergeCell ref="B168:B169"/>
    <mergeCell ref="C168:C169"/>
    <mergeCell ref="D168:D169"/>
    <mergeCell ref="E168:E169"/>
    <mergeCell ref="A152:A167"/>
    <mergeCell ref="C152:C167"/>
    <mergeCell ref="D152:D167"/>
    <mergeCell ref="J152:J167"/>
    <mergeCell ref="K152:K153"/>
    <mergeCell ref="L152:L167"/>
    <mergeCell ref="M152:M153"/>
    <mergeCell ref="N152:N167"/>
    <mergeCell ref="O152:O167"/>
    <mergeCell ref="B152:B154"/>
    <mergeCell ref="B155:B158"/>
    <mergeCell ref="B165:B167"/>
    <mergeCell ref="B159:B160"/>
    <mergeCell ref="E152:E154"/>
    <mergeCell ref="E155:E158"/>
    <mergeCell ref="E159:E160"/>
    <mergeCell ref="B161:B164"/>
    <mergeCell ref="E161:E164"/>
    <mergeCell ref="N176:N178"/>
    <mergeCell ref="O176:O178"/>
    <mergeCell ref="A179:A181"/>
    <mergeCell ref="B179:B181"/>
    <mergeCell ref="C179:C181"/>
    <mergeCell ref="D179:D181"/>
    <mergeCell ref="E179:E181"/>
    <mergeCell ref="J179:J181"/>
    <mergeCell ref="L179:L181"/>
    <mergeCell ref="N179:N181"/>
    <mergeCell ref="L170:L175"/>
    <mergeCell ref="N170:N175"/>
    <mergeCell ref="O170:O175"/>
    <mergeCell ref="A176:A178"/>
    <mergeCell ref="B176:B178"/>
    <mergeCell ref="C176:C178"/>
    <mergeCell ref="D176:D178"/>
    <mergeCell ref="E176:E178"/>
    <mergeCell ref="J176:J178"/>
    <mergeCell ref="L176:L178"/>
    <mergeCell ref="N182:N190"/>
    <mergeCell ref="O182:O190"/>
    <mergeCell ref="K184:K185"/>
    <mergeCell ref="M184:M185"/>
    <mergeCell ref="K186:K187"/>
    <mergeCell ref="M186:M187"/>
    <mergeCell ref="K188:K189"/>
    <mergeCell ref="M188:M189"/>
    <mergeCell ref="O179:O181"/>
    <mergeCell ref="A182:A190"/>
    <mergeCell ref="B182:B190"/>
    <mergeCell ref="C182:C190"/>
    <mergeCell ref="D182:D190"/>
    <mergeCell ref="E182:E190"/>
    <mergeCell ref="J182:J190"/>
    <mergeCell ref="K182:K183"/>
    <mergeCell ref="L182:L190"/>
    <mergeCell ref="M182:M183"/>
    <mergeCell ref="L197:L199"/>
    <mergeCell ref="M197:M198"/>
    <mergeCell ref="N197:N199"/>
    <mergeCell ref="O197:O199"/>
    <mergeCell ref="A200:A206"/>
    <mergeCell ref="B200:B206"/>
    <mergeCell ref="C200:C206"/>
    <mergeCell ref="D200:D206"/>
    <mergeCell ref="E200:E206"/>
    <mergeCell ref="J200:J206"/>
    <mergeCell ref="L191:L196"/>
    <mergeCell ref="N191:N196"/>
    <mergeCell ref="O191:O196"/>
    <mergeCell ref="A197:A199"/>
    <mergeCell ref="B197:B199"/>
    <mergeCell ref="C197:C199"/>
    <mergeCell ref="D197:D199"/>
    <mergeCell ref="E197:E199"/>
    <mergeCell ref="J197:J199"/>
    <mergeCell ref="K197:K198"/>
    <mergeCell ref="A191:A196"/>
    <mergeCell ref="B191:B196"/>
    <mergeCell ref="C191:C196"/>
    <mergeCell ref="D191:D196"/>
    <mergeCell ref="E191:E196"/>
    <mergeCell ref="J191:J196"/>
    <mergeCell ref="K207:K208"/>
    <mergeCell ref="L207:L211"/>
    <mergeCell ref="M207:M208"/>
    <mergeCell ref="N207:N211"/>
    <mergeCell ref="O207:O211"/>
    <mergeCell ref="K209:K210"/>
    <mergeCell ref="M209:M210"/>
    <mergeCell ref="A207:A211"/>
    <mergeCell ref="B207:B211"/>
    <mergeCell ref="C207:C211"/>
    <mergeCell ref="D207:D211"/>
    <mergeCell ref="E207:E211"/>
    <mergeCell ref="J207:J211"/>
    <mergeCell ref="K200:K201"/>
    <mergeCell ref="L200:L206"/>
    <mergeCell ref="M200:M201"/>
    <mergeCell ref="N200:N206"/>
    <mergeCell ref="O200:O206"/>
    <mergeCell ref="K202:K203"/>
    <mergeCell ref="M202:M203"/>
    <mergeCell ref="K204:K205"/>
    <mergeCell ref="M204:M205"/>
    <mergeCell ref="M218:M219"/>
    <mergeCell ref="A221:A227"/>
    <mergeCell ref="B221:B227"/>
    <mergeCell ref="C221:C227"/>
    <mergeCell ref="D221:D227"/>
    <mergeCell ref="E221:E227"/>
    <mergeCell ref="J221:J227"/>
    <mergeCell ref="K221:K222"/>
    <mergeCell ref="L221:L227"/>
    <mergeCell ref="M221:M222"/>
    <mergeCell ref="K212:K213"/>
    <mergeCell ref="L212:L220"/>
    <mergeCell ref="M212:M213"/>
    <mergeCell ref="N212:N220"/>
    <mergeCell ref="O212:O220"/>
    <mergeCell ref="K214:K215"/>
    <mergeCell ref="M214:M215"/>
    <mergeCell ref="K216:K217"/>
    <mergeCell ref="M216:M217"/>
    <mergeCell ref="K218:K219"/>
    <mergeCell ref="A212:A220"/>
    <mergeCell ref="B212:B220"/>
    <mergeCell ref="C212:C220"/>
    <mergeCell ref="D212:D220"/>
    <mergeCell ref="E212:E220"/>
    <mergeCell ref="J212:J220"/>
    <mergeCell ref="M225:M226"/>
    <mergeCell ref="K225:K226"/>
    <mergeCell ref="A228:A232"/>
    <mergeCell ref="B228:B232"/>
    <mergeCell ref="C228:C232"/>
    <mergeCell ref="D228:D232"/>
    <mergeCell ref="E228:E232"/>
    <mergeCell ref="N221:N227"/>
    <mergeCell ref="O221:O227"/>
    <mergeCell ref="K223:K224"/>
    <mergeCell ref="M223:M224"/>
    <mergeCell ref="K233:K234"/>
    <mergeCell ref="L233:L235"/>
    <mergeCell ref="M233:M234"/>
    <mergeCell ref="N233:N235"/>
    <mergeCell ref="O233:O235"/>
    <mergeCell ref="A236:A238"/>
    <mergeCell ref="B236:B238"/>
    <mergeCell ref="C236:C238"/>
    <mergeCell ref="D236:D238"/>
    <mergeCell ref="E236:E238"/>
    <mergeCell ref="A233:A235"/>
    <mergeCell ref="B233:B235"/>
    <mergeCell ref="C233:C235"/>
    <mergeCell ref="D233:D235"/>
    <mergeCell ref="E233:E235"/>
    <mergeCell ref="J233:J235"/>
    <mergeCell ref="J228:J232"/>
    <mergeCell ref="K228:K229"/>
    <mergeCell ref="L228:L232"/>
    <mergeCell ref="M228:M229"/>
    <mergeCell ref="N228:N232"/>
    <mergeCell ref="O228:O232"/>
    <mergeCell ref="K230:K231"/>
    <mergeCell ref="M230:M231"/>
    <mergeCell ref="N242:N261"/>
    <mergeCell ref="O242:O261"/>
    <mergeCell ref="K244:K245"/>
    <mergeCell ref="M244:M245"/>
    <mergeCell ref="K246:K247"/>
    <mergeCell ref="M246:M247"/>
    <mergeCell ref="K239:K240"/>
    <mergeCell ref="L239:L241"/>
    <mergeCell ref="M239:M240"/>
    <mergeCell ref="N239:N241"/>
    <mergeCell ref="O239:O241"/>
    <mergeCell ref="J236:J238"/>
    <mergeCell ref="L236:L238"/>
    <mergeCell ref="N236:N238"/>
    <mergeCell ref="O236:O238"/>
    <mergeCell ref="A239:A241"/>
    <mergeCell ref="B239:B241"/>
    <mergeCell ref="C239:C241"/>
    <mergeCell ref="D239:D241"/>
    <mergeCell ref="E239:E241"/>
    <mergeCell ref="J239:J241"/>
    <mergeCell ref="K254:K255"/>
    <mergeCell ref="M254:M255"/>
    <mergeCell ref="K256:K257"/>
    <mergeCell ref="M256:M257"/>
    <mergeCell ref="K259:K260"/>
    <mergeCell ref="M259:M260"/>
    <mergeCell ref="A242:A261"/>
    <mergeCell ref="B242:B261"/>
    <mergeCell ref="C242:C261"/>
    <mergeCell ref="D242:D261"/>
    <mergeCell ref="A282:A286"/>
    <mergeCell ref="B282:B286"/>
    <mergeCell ref="C282:C286"/>
    <mergeCell ref="D282:D286"/>
    <mergeCell ref="E282:E286"/>
    <mergeCell ref="J282:J286"/>
    <mergeCell ref="K277:K278"/>
    <mergeCell ref="L277:L279"/>
    <mergeCell ref="M277:M278"/>
    <mergeCell ref="N277:N279"/>
    <mergeCell ref="O277:O279"/>
    <mergeCell ref="A280:A281"/>
    <mergeCell ref="B280:B281"/>
    <mergeCell ref="C280:C281"/>
    <mergeCell ref="D280:D281"/>
    <mergeCell ref="E280:E281"/>
    <mergeCell ref="A277:A279"/>
    <mergeCell ref="L282:L286"/>
    <mergeCell ref="M282:M283"/>
    <mergeCell ref="N282:N286"/>
    <mergeCell ref="O282:O286"/>
    <mergeCell ref="K284:K285"/>
    <mergeCell ref="M284:M285"/>
    <mergeCell ref="E242:E261"/>
    <mergeCell ref="K248:K249"/>
    <mergeCell ref="M248:M249"/>
    <mergeCell ref="K250:K251"/>
    <mergeCell ref="M250:M251"/>
    <mergeCell ref="K252:K253"/>
    <mergeCell ref="M252:M253"/>
    <mergeCell ref="J242:J261"/>
    <mergeCell ref="K242:K243"/>
    <mergeCell ref="L242:L261"/>
    <mergeCell ref="M242:M243"/>
    <mergeCell ref="J280:J281"/>
    <mergeCell ref="L280:L281"/>
    <mergeCell ref="N280:N281"/>
    <mergeCell ref="O280:O281"/>
    <mergeCell ref="N297:N299"/>
    <mergeCell ref="O297:O299"/>
    <mergeCell ref="A300:A302"/>
    <mergeCell ref="B300:B302"/>
    <mergeCell ref="C300:C302"/>
    <mergeCell ref="D300:D302"/>
    <mergeCell ref="E300:E302"/>
    <mergeCell ref="J300:J302"/>
    <mergeCell ref="L300:L302"/>
    <mergeCell ref="N300:N302"/>
    <mergeCell ref="B277:B279"/>
    <mergeCell ref="C277:C279"/>
    <mergeCell ref="D277:D279"/>
    <mergeCell ref="E277:E279"/>
    <mergeCell ref="J277:J279"/>
    <mergeCell ref="L287:L296"/>
    <mergeCell ref="N287:N296"/>
    <mergeCell ref="O287:O296"/>
    <mergeCell ref="A297:A299"/>
    <mergeCell ref="B297:B299"/>
    <mergeCell ref="C297:C299"/>
    <mergeCell ref="D297:D299"/>
    <mergeCell ref="E297:E299"/>
    <mergeCell ref="J297:J299"/>
    <mergeCell ref="L297:L299"/>
    <mergeCell ref="A287:A296"/>
    <mergeCell ref="B287:B296"/>
    <mergeCell ref="C287:C296"/>
    <mergeCell ref="D287:D296"/>
    <mergeCell ref="E287:E296"/>
    <mergeCell ref="J287:J296"/>
    <mergeCell ref="K282:K283"/>
    <mergeCell ref="L306:L308"/>
    <mergeCell ref="N306:N308"/>
    <mergeCell ref="O306:O308"/>
    <mergeCell ref="A309:A311"/>
    <mergeCell ref="B309:B311"/>
    <mergeCell ref="C309:C311"/>
    <mergeCell ref="D309:D311"/>
    <mergeCell ref="E309:E311"/>
    <mergeCell ref="J309:J311"/>
    <mergeCell ref="L309:L311"/>
    <mergeCell ref="A306:A308"/>
    <mergeCell ref="B306:B308"/>
    <mergeCell ref="C306:C308"/>
    <mergeCell ref="D306:D308"/>
    <mergeCell ref="E306:E308"/>
    <mergeCell ref="J306:J308"/>
    <mergeCell ref="O300:O302"/>
    <mergeCell ref="A303:A305"/>
    <mergeCell ref="B303:B305"/>
    <mergeCell ref="C303:C305"/>
    <mergeCell ref="D303:D305"/>
    <mergeCell ref="E303:E305"/>
    <mergeCell ref="J303:J305"/>
    <mergeCell ref="L303:L305"/>
    <mergeCell ref="N303:N305"/>
    <mergeCell ref="O303:O305"/>
    <mergeCell ref="O312:O314"/>
    <mergeCell ref="A315:A317"/>
    <mergeCell ref="D315:D317"/>
    <mergeCell ref="B315:B317"/>
    <mergeCell ref="E315:E317"/>
    <mergeCell ref="C315:C317"/>
    <mergeCell ref="N315:N317"/>
    <mergeCell ref="L315:L317"/>
    <mergeCell ref="J315:J317"/>
    <mergeCell ref="O315:O317"/>
    <mergeCell ref="N309:N311"/>
    <mergeCell ref="O309:O311"/>
    <mergeCell ref="A312:A314"/>
    <mergeCell ref="B312:B314"/>
    <mergeCell ref="C312:C314"/>
    <mergeCell ref="D312:D314"/>
    <mergeCell ref="E312:E314"/>
    <mergeCell ref="J312:J314"/>
    <mergeCell ref="L312:L314"/>
    <mergeCell ref="N312:N314"/>
    <mergeCell ref="N321:N323"/>
    <mergeCell ref="O321:O323"/>
    <mergeCell ref="A324:A326"/>
    <mergeCell ref="B324:B326"/>
    <mergeCell ref="C324:C326"/>
    <mergeCell ref="D324:D326"/>
    <mergeCell ref="E324:E326"/>
    <mergeCell ref="J324:J326"/>
    <mergeCell ref="L324:L326"/>
    <mergeCell ref="N324:N326"/>
    <mergeCell ref="L318:L320"/>
    <mergeCell ref="N318:N320"/>
    <mergeCell ref="O318:O320"/>
    <mergeCell ref="A321:A323"/>
    <mergeCell ref="B321:B323"/>
    <mergeCell ref="C321:C323"/>
    <mergeCell ref="D321:D323"/>
    <mergeCell ref="E321:E323"/>
    <mergeCell ref="J321:J323"/>
    <mergeCell ref="L321:L323"/>
    <mergeCell ref="A318:A320"/>
    <mergeCell ref="B318:B320"/>
    <mergeCell ref="C318:C320"/>
    <mergeCell ref="D318:D320"/>
    <mergeCell ref="E318:E320"/>
    <mergeCell ref="J318:J320"/>
    <mergeCell ref="N330:N332"/>
    <mergeCell ref="O330:O332"/>
    <mergeCell ref="A333:A335"/>
    <mergeCell ref="B333:B335"/>
    <mergeCell ref="C333:C335"/>
    <mergeCell ref="D333:D335"/>
    <mergeCell ref="E333:E335"/>
    <mergeCell ref="J333:J335"/>
    <mergeCell ref="L333:L335"/>
    <mergeCell ref="A330:A332"/>
    <mergeCell ref="B330:B332"/>
    <mergeCell ref="C330:C332"/>
    <mergeCell ref="D330:D332"/>
    <mergeCell ref="E330:E332"/>
    <mergeCell ref="J330:J332"/>
    <mergeCell ref="O324:O326"/>
    <mergeCell ref="A327:A329"/>
    <mergeCell ref="B327:B329"/>
    <mergeCell ref="C327:C329"/>
    <mergeCell ref="D327:D329"/>
    <mergeCell ref="E327:E329"/>
    <mergeCell ref="J327:J329"/>
    <mergeCell ref="L327:L329"/>
    <mergeCell ref="N327:N329"/>
    <mergeCell ref="O327:O329"/>
    <mergeCell ref="A345:A347"/>
    <mergeCell ref="B345:B347"/>
    <mergeCell ref="C345:C347"/>
    <mergeCell ref="D345:D347"/>
    <mergeCell ref="E345:E347"/>
    <mergeCell ref="J345:J347"/>
    <mergeCell ref="L345:L347"/>
    <mergeCell ref="A342:A344"/>
    <mergeCell ref="B342:B344"/>
    <mergeCell ref="C342:C344"/>
    <mergeCell ref="D342:D344"/>
    <mergeCell ref="E342:E344"/>
    <mergeCell ref="J342:J344"/>
    <mergeCell ref="O336:O338"/>
    <mergeCell ref="A339:A341"/>
    <mergeCell ref="B339:B341"/>
    <mergeCell ref="C339:C341"/>
    <mergeCell ref="D339:D341"/>
    <mergeCell ref="E339:E341"/>
    <mergeCell ref="J339:J341"/>
    <mergeCell ref="L339:L341"/>
    <mergeCell ref="N339:N341"/>
    <mergeCell ref="O339:O341"/>
    <mergeCell ref="A336:A338"/>
    <mergeCell ref="B336:B338"/>
    <mergeCell ref="C336:C338"/>
    <mergeCell ref="D336:D338"/>
    <mergeCell ref="E336:E338"/>
    <mergeCell ref="J336:J338"/>
    <mergeCell ref="L336:L338"/>
    <mergeCell ref="N336:N338"/>
    <mergeCell ref="A357:A365"/>
    <mergeCell ref="B357:B365"/>
    <mergeCell ref="C357:C365"/>
    <mergeCell ref="D357:D365"/>
    <mergeCell ref="E357:E365"/>
    <mergeCell ref="J357:J365"/>
    <mergeCell ref="K357:K358"/>
    <mergeCell ref="A354:A356"/>
    <mergeCell ref="B354:B356"/>
    <mergeCell ref="C354:C356"/>
    <mergeCell ref="D354:D356"/>
    <mergeCell ref="E354:E356"/>
    <mergeCell ref="J354:J356"/>
    <mergeCell ref="O348:O350"/>
    <mergeCell ref="A351:A353"/>
    <mergeCell ref="B351:B353"/>
    <mergeCell ref="C351:C353"/>
    <mergeCell ref="D351:D353"/>
    <mergeCell ref="E351:E353"/>
    <mergeCell ref="J351:J353"/>
    <mergeCell ref="L351:L353"/>
    <mergeCell ref="N351:N353"/>
    <mergeCell ref="O351:O353"/>
    <mergeCell ref="A348:A350"/>
    <mergeCell ref="B348:B350"/>
    <mergeCell ref="C348:C350"/>
    <mergeCell ref="D348:D350"/>
    <mergeCell ref="E348:E350"/>
    <mergeCell ref="J348:J350"/>
    <mergeCell ref="L348:L350"/>
    <mergeCell ref="N348:N350"/>
    <mergeCell ref="A383:A385"/>
    <mergeCell ref="B383:B385"/>
    <mergeCell ref="C383:C385"/>
    <mergeCell ref="D383:D385"/>
    <mergeCell ref="E383:E385"/>
    <mergeCell ref="J383:J385"/>
    <mergeCell ref="J374:J380"/>
    <mergeCell ref="K374:K375"/>
    <mergeCell ref="L374:L380"/>
    <mergeCell ref="M374:M375"/>
    <mergeCell ref="N374:N380"/>
    <mergeCell ref="O374:O380"/>
    <mergeCell ref="K376:K377"/>
    <mergeCell ref="M376:M377"/>
    <mergeCell ref="K378:K379"/>
    <mergeCell ref="M378:M379"/>
    <mergeCell ref="L369:L373"/>
    <mergeCell ref="N369:N373"/>
    <mergeCell ref="O369:O373"/>
    <mergeCell ref="K371:K372"/>
    <mergeCell ref="M371:M372"/>
    <mergeCell ref="A374:A380"/>
    <mergeCell ref="B374:B380"/>
    <mergeCell ref="C374:C380"/>
    <mergeCell ref="D374:D380"/>
    <mergeCell ref="E374:E380"/>
    <mergeCell ref="A369:A373"/>
    <mergeCell ref="B369:B373"/>
    <mergeCell ref="C369:C373"/>
    <mergeCell ref="D369:D373"/>
    <mergeCell ref="E369:E373"/>
    <mergeCell ref="J369:J373"/>
    <mergeCell ref="J403:J405"/>
    <mergeCell ref="K403:K404"/>
    <mergeCell ref="L403:L405"/>
    <mergeCell ref="M403:M404"/>
    <mergeCell ref="N403:N404"/>
    <mergeCell ref="O403:O405"/>
    <mergeCell ref="M393:M394"/>
    <mergeCell ref="N393:N396"/>
    <mergeCell ref="O393:O397"/>
    <mergeCell ref="K395:K396"/>
    <mergeCell ref="M395:M396"/>
    <mergeCell ref="A403:A405"/>
    <mergeCell ref="B403:B405"/>
    <mergeCell ref="C403:C405"/>
    <mergeCell ref="D403:D405"/>
    <mergeCell ref="E403:E405"/>
    <mergeCell ref="L391:L392"/>
    <mergeCell ref="O391:O392"/>
    <mergeCell ref="A393:A397"/>
    <mergeCell ref="B393:B397"/>
    <mergeCell ref="C393:C397"/>
    <mergeCell ref="D393:D397"/>
    <mergeCell ref="E393:E397"/>
    <mergeCell ref="J393:J397"/>
    <mergeCell ref="K393:K394"/>
    <mergeCell ref="L393:L397"/>
    <mergeCell ref="A391:A392"/>
    <mergeCell ref="B391:B392"/>
    <mergeCell ref="C391:C392"/>
    <mergeCell ref="D391:D392"/>
    <mergeCell ref="E391:E392"/>
    <mergeCell ref="J391:J392"/>
    <mergeCell ref="J409:J415"/>
    <mergeCell ref="K409:K410"/>
    <mergeCell ref="L409:L415"/>
    <mergeCell ref="M409:M410"/>
    <mergeCell ref="N409:N414"/>
    <mergeCell ref="O409:O415"/>
    <mergeCell ref="K411:K412"/>
    <mergeCell ref="M411:M412"/>
    <mergeCell ref="K413:K414"/>
    <mergeCell ref="M413:M414"/>
    <mergeCell ref="K406:K407"/>
    <mergeCell ref="L406:L408"/>
    <mergeCell ref="M406:M407"/>
    <mergeCell ref="N406:N407"/>
    <mergeCell ref="O406:O408"/>
    <mergeCell ref="A409:A415"/>
    <mergeCell ref="B409:B415"/>
    <mergeCell ref="C409:C415"/>
    <mergeCell ref="D409:D415"/>
    <mergeCell ref="E409:E415"/>
    <mergeCell ref="A406:A408"/>
    <mergeCell ref="B406:B408"/>
    <mergeCell ref="C406:C408"/>
    <mergeCell ref="D406:D408"/>
    <mergeCell ref="E406:E408"/>
    <mergeCell ref="J406:J408"/>
    <mergeCell ref="K421:K422"/>
    <mergeCell ref="L421:L423"/>
    <mergeCell ref="M421:M422"/>
    <mergeCell ref="N421:N422"/>
    <mergeCell ref="O421:O423"/>
    <mergeCell ref="A424:A426"/>
    <mergeCell ref="B424:B426"/>
    <mergeCell ref="C424:C426"/>
    <mergeCell ref="D424:D426"/>
    <mergeCell ref="E424:E426"/>
    <mergeCell ref="A421:A423"/>
    <mergeCell ref="B421:B423"/>
    <mergeCell ref="C421:C423"/>
    <mergeCell ref="D421:D423"/>
    <mergeCell ref="E421:E423"/>
    <mergeCell ref="J421:J423"/>
    <mergeCell ref="K416:K417"/>
    <mergeCell ref="L416:L420"/>
    <mergeCell ref="M416:M417"/>
    <mergeCell ref="N416:N419"/>
    <mergeCell ref="O416:O420"/>
    <mergeCell ref="K418:K419"/>
    <mergeCell ref="M418:M419"/>
    <mergeCell ref="A416:A420"/>
    <mergeCell ref="B416:B420"/>
    <mergeCell ref="C416:C420"/>
    <mergeCell ref="D416:D420"/>
    <mergeCell ref="E416:E420"/>
    <mergeCell ref="J416:J420"/>
    <mergeCell ref="K427:K428"/>
    <mergeCell ref="L427:L431"/>
    <mergeCell ref="M427:M428"/>
    <mergeCell ref="N427:N430"/>
    <mergeCell ref="O427:O431"/>
    <mergeCell ref="K429:K430"/>
    <mergeCell ref="M429:M430"/>
    <mergeCell ref="A427:A431"/>
    <mergeCell ref="B427:B431"/>
    <mergeCell ref="C427:C431"/>
    <mergeCell ref="D427:D431"/>
    <mergeCell ref="E427:E431"/>
    <mergeCell ref="J427:J431"/>
    <mergeCell ref="J424:J426"/>
    <mergeCell ref="K424:K425"/>
    <mergeCell ref="L424:L426"/>
    <mergeCell ref="M424:M425"/>
    <mergeCell ref="N424:N425"/>
    <mergeCell ref="O424:O426"/>
    <mergeCell ref="J435:J439"/>
    <mergeCell ref="K435:K436"/>
    <mergeCell ref="L435:L439"/>
    <mergeCell ref="M435:M436"/>
    <mergeCell ref="N435:N438"/>
    <mergeCell ref="O435:O439"/>
    <mergeCell ref="K437:K438"/>
    <mergeCell ref="M437:M438"/>
    <mergeCell ref="K432:K433"/>
    <mergeCell ref="L432:L434"/>
    <mergeCell ref="M432:M433"/>
    <mergeCell ref="N432:N433"/>
    <mergeCell ref="O432:O434"/>
    <mergeCell ref="A435:A439"/>
    <mergeCell ref="B435:B439"/>
    <mergeCell ref="C435:C439"/>
    <mergeCell ref="D435:D439"/>
    <mergeCell ref="E435:E439"/>
    <mergeCell ref="A432:A434"/>
    <mergeCell ref="B432:B434"/>
    <mergeCell ref="C432:C434"/>
    <mergeCell ref="D432:D434"/>
    <mergeCell ref="E432:E434"/>
    <mergeCell ref="J432:J434"/>
    <mergeCell ref="K445:K446"/>
    <mergeCell ref="M445:M446"/>
    <mergeCell ref="K447:K448"/>
    <mergeCell ref="M447:M448"/>
    <mergeCell ref="K440:K441"/>
    <mergeCell ref="L440:L442"/>
    <mergeCell ref="M440:M441"/>
    <mergeCell ref="N440:N441"/>
    <mergeCell ref="O440:O442"/>
    <mergeCell ref="A443:A451"/>
    <mergeCell ref="B443:B451"/>
    <mergeCell ref="C443:C451"/>
    <mergeCell ref="D443:D451"/>
    <mergeCell ref="E443:E451"/>
    <mergeCell ref="A440:A442"/>
    <mergeCell ref="B440:B442"/>
    <mergeCell ref="C440:C442"/>
    <mergeCell ref="D440:D442"/>
    <mergeCell ref="E440:E442"/>
    <mergeCell ref="J440:J442"/>
    <mergeCell ref="J457:J459"/>
    <mergeCell ref="K457:K458"/>
    <mergeCell ref="L457:L459"/>
    <mergeCell ref="M457:M458"/>
    <mergeCell ref="N457:N458"/>
    <mergeCell ref="O457:O459"/>
    <mergeCell ref="M452:M453"/>
    <mergeCell ref="N452:N455"/>
    <mergeCell ref="O452:O456"/>
    <mergeCell ref="K454:K455"/>
    <mergeCell ref="M454:M455"/>
    <mergeCell ref="A457:A459"/>
    <mergeCell ref="B457:B459"/>
    <mergeCell ref="C457:C459"/>
    <mergeCell ref="D457:D459"/>
    <mergeCell ref="E457:E459"/>
    <mergeCell ref="K449:K450"/>
    <mergeCell ref="M449:M450"/>
    <mergeCell ref="A452:A456"/>
    <mergeCell ref="B452:B456"/>
    <mergeCell ref="C452:C456"/>
    <mergeCell ref="D452:D456"/>
    <mergeCell ref="E452:E456"/>
    <mergeCell ref="J452:J456"/>
    <mergeCell ref="K452:K453"/>
    <mergeCell ref="L452:L456"/>
    <mergeCell ref="J443:J451"/>
    <mergeCell ref="K443:K444"/>
    <mergeCell ref="L443:L451"/>
    <mergeCell ref="M443:M444"/>
    <mergeCell ref="N443:N450"/>
    <mergeCell ref="O443:O451"/>
    <mergeCell ref="J463:J465"/>
    <mergeCell ref="K463:K464"/>
    <mergeCell ref="L463:L465"/>
    <mergeCell ref="M463:M464"/>
    <mergeCell ref="N463:N464"/>
    <mergeCell ref="O463:O465"/>
    <mergeCell ref="K460:K461"/>
    <mergeCell ref="L460:L462"/>
    <mergeCell ref="M460:M461"/>
    <mergeCell ref="N460:N461"/>
    <mergeCell ref="O460:O462"/>
    <mergeCell ref="A463:A465"/>
    <mergeCell ref="B463:B465"/>
    <mergeCell ref="C463:C465"/>
    <mergeCell ref="D463:D465"/>
    <mergeCell ref="E463:E465"/>
    <mergeCell ref="A460:A462"/>
    <mergeCell ref="B460:B462"/>
    <mergeCell ref="C460:C462"/>
    <mergeCell ref="D460:D462"/>
    <mergeCell ref="E460:E462"/>
    <mergeCell ref="J460:J462"/>
    <mergeCell ref="J469:J471"/>
    <mergeCell ref="K469:K470"/>
    <mergeCell ref="L469:L471"/>
    <mergeCell ref="M469:M470"/>
    <mergeCell ref="N469:N470"/>
    <mergeCell ref="O469:O471"/>
    <mergeCell ref="K466:K467"/>
    <mergeCell ref="L466:L468"/>
    <mergeCell ref="M466:M467"/>
    <mergeCell ref="N466:N467"/>
    <mergeCell ref="O466:O468"/>
    <mergeCell ref="A469:A471"/>
    <mergeCell ref="B469:B471"/>
    <mergeCell ref="C469:C471"/>
    <mergeCell ref="D469:D471"/>
    <mergeCell ref="E469:E471"/>
    <mergeCell ref="A466:A468"/>
    <mergeCell ref="B466:B468"/>
    <mergeCell ref="C466:C468"/>
    <mergeCell ref="D466:D468"/>
    <mergeCell ref="E466:E468"/>
    <mergeCell ref="J466:J468"/>
    <mergeCell ref="J475:J477"/>
    <mergeCell ref="K475:K476"/>
    <mergeCell ref="L475:L477"/>
    <mergeCell ref="M475:M476"/>
    <mergeCell ref="N475:N476"/>
    <mergeCell ref="O475:O477"/>
    <mergeCell ref="K472:K473"/>
    <mergeCell ref="L472:L474"/>
    <mergeCell ref="M472:M473"/>
    <mergeCell ref="N472:N473"/>
    <mergeCell ref="O472:O474"/>
    <mergeCell ref="A475:A477"/>
    <mergeCell ref="B475:B477"/>
    <mergeCell ref="C475:C477"/>
    <mergeCell ref="D475:D477"/>
    <mergeCell ref="E475:E477"/>
    <mergeCell ref="A472:A474"/>
    <mergeCell ref="B472:B474"/>
    <mergeCell ref="C472:C474"/>
    <mergeCell ref="D472:D474"/>
    <mergeCell ref="E472:E474"/>
    <mergeCell ref="J472:J474"/>
    <mergeCell ref="L484:L486"/>
    <mergeCell ref="M484:M485"/>
    <mergeCell ref="N484:N485"/>
    <mergeCell ref="O484:O486"/>
    <mergeCell ref="M480:M481"/>
    <mergeCell ref="N480:N482"/>
    <mergeCell ref="O480:O483"/>
    <mergeCell ref="A484:A486"/>
    <mergeCell ref="B484:B486"/>
    <mergeCell ref="C484:C486"/>
    <mergeCell ref="D484:D486"/>
    <mergeCell ref="E484:E486"/>
    <mergeCell ref="J484:J486"/>
    <mergeCell ref="K484:K485"/>
    <mergeCell ref="L478:L479"/>
    <mergeCell ref="O478:O479"/>
    <mergeCell ref="A480:A483"/>
    <mergeCell ref="B480:B483"/>
    <mergeCell ref="C480:C483"/>
    <mergeCell ref="D480:D483"/>
    <mergeCell ref="E480:E483"/>
    <mergeCell ref="J480:J483"/>
    <mergeCell ref="K480:K481"/>
    <mergeCell ref="L480:L483"/>
    <mergeCell ref="A478:A479"/>
    <mergeCell ref="B478:B479"/>
    <mergeCell ref="C478:C479"/>
    <mergeCell ref="D478:D479"/>
    <mergeCell ref="E478:E479"/>
    <mergeCell ref="J478:J479"/>
    <mergeCell ref="K492:K493"/>
    <mergeCell ref="L492:L494"/>
    <mergeCell ref="M492:M493"/>
    <mergeCell ref="N492:N493"/>
    <mergeCell ref="O492:O494"/>
    <mergeCell ref="A495:A497"/>
    <mergeCell ref="B495:B497"/>
    <mergeCell ref="C495:C497"/>
    <mergeCell ref="D495:D497"/>
    <mergeCell ref="E495:E497"/>
    <mergeCell ref="A492:A494"/>
    <mergeCell ref="B492:B494"/>
    <mergeCell ref="C492:C494"/>
    <mergeCell ref="D492:D494"/>
    <mergeCell ref="E492:E494"/>
    <mergeCell ref="J492:J494"/>
    <mergeCell ref="L487:L491"/>
    <mergeCell ref="M487:M488"/>
    <mergeCell ref="N487:N490"/>
    <mergeCell ref="O487:O491"/>
    <mergeCell ref="K489:K490"/>
    <mergeCell ref="M489:M490"/>
    <mergeCell ref="A487:A491"/>
    <mergeCell ref="B487:B491"/>
    <mergeCell ref="C487:C491"/>
    <mergeCell ref="D487:D491"/>
    <mergeCell ref="E487:E491"/>
    <mergeCell ref="J487:J491"/>
    <mergeCell ref="K487:K488"/>
    <mergeCell ref="K498:K499"/>
    <mergeCell ref="L498:L500"/>
    <mergeCell ref="M498:M499"/>
    <mergeCell ref="N498:N499"/>
    <mergeCell ref="O498:O500"/>
    <mergeCell ref="C502:O502"/>
    <mergeCell ref="A498:A500"/>
    <mergeCell ref="B498:B500"/>
    <mergeCell ref="C498:C500"/>
    <mergeCell ref="D498:D500"/>
    <mergeCell ref="E498:E500"/>
    <mergeCell ref="J498:J500"/>
    <mergeCell ref="J495:J497"/>
    <mergeCell ref="K495:K496"/>
    <mergeCell ref="L495:L497"/>
    <mergeCell ref="M495:M496"/>
    <mergeCell ref="N495:N496"/>
    <mergeCell ref="O495:O497"/>
    <mergeCell ref="K383:K384"/>
    <mergeCell ref="L383:L385"/>
    <mergeCell ref="M383:M384"/>
    <mergeCell ref="N383:N384"/>
    <mergeCell ref="O383:O385"/>
    <mergeCell ref="L357:L365"/>
    <mergeCell ref="M357:M358"/>
    <mergeCell ref="N357:N365"/>
    <mergeCell ref="O357:O365"/>
    <mergeCell ref="K359:K360"/>
    <mergeCell ref="M359:M360"/>
    <mergeCell ref="K361:K362"/>
    <mergeCell ref="M361:M362"/>
    <mergeCell ref="K363:K364"/>
    <mergeCell ref="K268:K269"/>
    <mergeCell ref="K270:K271"/>
    <mergeCell ref="K272:K273"/>
    <mergeCell ref="M268:M269"/>
    <mergeCell ref="M270:M271"/>
    <mergeCell ref="M272:M273"/>
    <mergeCell ref="M363:M364"/>
    <mergeCell ref="L354:L356"/>
    <mergeCell ref="N354:N356"/>
    <mergeCell ref="O354:O356"/>
    <mergeCell ref="N345:N347"/>
    <mergeCell ref="O345:O347"/>
    <mergeCell ref="L342:L344"/>
    <mergeCell ref="N342:N344"/>
    <mergeCell ref="O342:O344"/>
    <mergeCell ref="N333:N335"/>
    <mergeCell ref="O333:O335"/>
    <mergeCell ref="L330:L332"/>
    <mergeCell ref="A398:A402"/>
    <mergeCell ref="B398:B402"/>
    <mergeCell ref="C398:C402"/>
    <mergeCell ref="D398:D402"/>
    <mergeCell ref="E398:E402"/>
    <mergeCell ref="J398:J402"/>
    <mergeCell ref="L388:L390"/>
    <mergeCell ref="M388:M389"/>
    <mergeCell ref="N388:N389"/>
    <mergeCell ref="O388:O390"/>
    <mergeCell ref="J386:J387"/>
    <mergeCell ref="L386:L387"/>
    <mergeCell ref="O386:O387"/>
    <mergeCell ref="A388:A390"/>
    <mergeCell ref="B388:B390"/>
    <mergeCell ref="C388:C390"/>
    <mergeCell ref="D388:D390"/>
    <mergeCell ref="E388:E390"/>
    <mergeCell ref="J388:J390"/>
    <mergeCell ref="K388:K389"/>
    <mergeCell ref="A386:A387"/>
    <mergeCell ref="B386:B387"/>
    <mergeCell ref="C386:C387"/>
    <mergeCell ref="D386:D387"/>
    <mergeCell ref="E386:E387"/>
    <mergeCell ref="K398:K399"/>
    <mergeCell ref="L398:L402"/>
    <mergeCell ref="M398:M399"/>
    <mergeCell ref="N398:N402"/>
    <mergeCell ref="O398:O402"/>
    <mergeCell ref="K400:K401"/>
    <mergeCell ref="M400:M401"/>
  </mergeCells>
  <pageMargins left="0.7" right="0.7" top="0.75" bottom="0.75" header="0.3" footer="0.3"/>
  <pageSetup paperSize="5" scale="65" fitToHeight="0" orientation="landscape" r:id="rId1"/>
  <headerFooter>
    <oddHeader>&amp;L&amp;"Aptos ExtraBold,Bold"Attachment 2 PRICING SHEET&amp;R&amp;"Amasis MT Pro Black,Bold"25-921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25-921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McCarthy, David</dc:creator>
  <cp:lastModifiedBy>Falanga, Ron</cp:lastModifiedBy>
  <cp:lastPrinted>2025-08-15T18:53:38Z</cp:lastPrinted>
  <dcterms:created xsi:type="dcterms:W3CDTF">2025-07-24T11:41:40Z</dcterms:created>
  <dcterms:modified xsi:type="dcterms:W3CDTF">2025-08-18T17:09:33Z</dcterms:modified>
</cp:coreProperties>
</file>