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S:\7 Gretchen\Solicitations\2025\25-737 - CDBG - Road Resurfacing\01 Solicitation Documents\"/>
    </mc:Choice>
  </mc:AlternateContent>
  <xr:revisionPtr revIDLastSave="0" documentId="13_ncr:1_{95D56CF2-8AF9-4CBC-A581-52CB01E053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uto Population Input" sheetId="31" r:id="rId1"/>
    <sheet name="Summary" sheetId="13" r:id="rId2"/>
    <sheet name="W. Loyd" sheetId="65" r:id="rId3"/>
    <sheet name="Ann St" sheetId="66" r:id="rId4"/>
    <sheet name="Claire St" sheetId="67" r:id="rId5"/>
    <sheet name="Fifth St" sheetId="68" r:id="rId6"/>
  </sheets>
  <definedNames>
    <definedName name="_xlnm.Print_Area" localSheetId="3">'Ann St'!$A$1:$F$42</definedName>
    <definedName name="_xlnm.Print_Area" localSheetId="4">'Claire St'!$A$1:$F$42</definedName>
    <definedName name="_xlnm.Print_Area" localSheetId="5">'Fifth St'!$A$1:$F$42</definedName>
    <definedName name="_xlnm.Print_Area" localSheetId="1">Summary!$B$1:$L$44</definedName>
    <definedName name="_xlnm.Print_Area" localSheetId="2">'W. Loyd'!$A$1:$F$42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3" l="1"/>
  <c r="G41" i="13"/>
  <c r="K4" i="13" l="1"/>
  <c r="G42" i="13"/>
  <c r="K7" i="13"/>
  <c r="K6" i="13"/>
  <c r="K5" i="13"/>
  <c r="E38" i="68"/>
  <c r="E37" i="68"/>
  <c r="E36" i="68"/>
  <c r="E39" i="68" s="1"/>
  <c r="D14" i="68" a="1"/>
  <c r="F30" i="68" s="1"/>
  <c r="E10" i="68"/>
  <c r="E11" i="68" s="1"/>
  <c r="A3" i="68"/>
  <c r="E38" i="67"/>
  <c r="E37" i="67"/>
  <c r="E36" i="67"/>
  <c r="E39" i="67" s="1"/>
  <c r="D14" i="67" a="1"/>
  <c r="F30" i="67" s="1"/>
  <c r="E10" i="67"/>
  <c r="E11" i="67" s="1"/>
  <c r="A3" i="67"/>
  <c r="E38" i="66"/>
  <c r="E37" i="66"/>
  <c r="E36" i="66"/>
  <c r="E39" i="66" s="1"/>
  <c r="D14" i="66" a="1"/>
  <c r="F30" i="66" s="1"/>
  <c r="E10" i="66"/>
  <c r="E11" i="66" s="1"/>
  <c r="A3" i="66"/>
  <c r="E38" i="65"/>
  <c r="E37" i="65"/>
  <c r="E36" i="65"/>
  <c r="E39" i="65" s="1"/>
  <c r="D14" i="65" a="1"/>
  <c r="F29" i="65" s="1"/>
  <c r="E10" i="65"/>
  <c r="E11" i="65" s="1"/>
  <c r="A3" i="65"/>
  <c r="D2" i="13"/>
  <c r="F32" i="66" l="1"/>
  <c r="F16" i="68"/>
  <c r="F24" i="68"/>
  <c r="F32" i="68"/>
  <c r="F18" i="68"/>
  <c r="F26" i="68"/>
  <c r="F31" i="68"/>
  <c r="F25" i="68"/>
  <c r="F19" i="68"/>
  <c r="F27" i="68"/>
  <c r="F20" i="68"/>
  <c r="F28" i="68"/>
  <c r="D14" i="68"/>
  <c r="F14" i="68" s="1"/>
  <c r="F15" i="68"/>
  <c r="F23" i="68"/>
  <c r="F17" i="68"/>
  <c r="F21" i="68"/>
  <c r="F29" i="68"/>
  <c r="F22" i="68"/>
  <c r="F32" i="67"/>
  <c r="F31" i="67"/>
  <c r="F16" i="67"/>
  <c r="F17" i="67"/>
  <c r="F25" i="67"/>
  <c r="F15" i="67"/>
  <c r="F24" i="67"/>
  <c r="F18" i="67"/>
  <c r="F26" i="67"/>
  <c r="F27" i="67"/>
  <c r="F20" i="67"/>
  <c r="F28" i="67"/>
  <c r="F19" i="67"/>
  <c r="D14" i="67"/>
  <c r="F14" i="67" s="1"/>
  <c r="F21" i="67"/>
  <c r="F29" i="67"/>
  <c r="F23" i="67"/>
  <c r="F22" i="67"/>
  <c r="F26" i="66"/>
  <c r="F20" i="66"/>
  <c r="F28" i="66"/>
  <c r="F16" i="66"/>
  <c r="F18" i="66"/>
  <c r="F19" i="66"/>
  <c r="D14" i="66"/>
  <c r="F14" i="66" s="1"/>
  <c r="F21" i="66"/>
  <c r="F29" i="66"/>
  <c r="F15" i="66"/>
  <c r="F23" i="66"/>
  <c r="F31" i="66"/>
  <c r="F24" i="66"/>
  <c r="F17" i="66"/>
  <c r="F25" i="66"/>
  <c r="F27" i="66"/>
  <c r="F22" i="66"/>
  <c r="F20" i="65"/>
  <c r="F28" i="65"/>
  <c r="F22" i="65"/>
  <c r="F30" i="65"/>
  <c r="F15" i="65"/>
  <c r="F23" i="65"/>
  <c r="F31" i="65"/>
  <c r="F16" i="65"/>
  <c r="F24" i="65"/>
  <c r="F32" i="65"/>
  <c r="F17" i="65"/>
  <c r="F25" i="65"/>
  <c r="F18" i="65"/>
  <c r="F26" i="65"/>
  <c r="F19" i="65"/>
  <c r="F27" i="65"/>
  <c r="D14" i="65"/>
  <c r="F14" i="65" s="1"/>
  <c r="F21" i="65"/>
  <c r="F33" i="68" l="1"/>
  <c r="F33" i="67"/>
  <c r="F33" i="66"/>
  <c r="F33" i="65"/>
  <c r="E41" i="68" l="1"/>
  <c r="L7" i="13" s="1"/>
  <c r="E41" i="66"/>
  <c r="L5" i="13" s="1"/>
  <c r="E41" i="65"/>
  <c r="L4" i="13" s="1"/>
  <c r="E41" i="67"/>
  <c r="L6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<sst xmlns="http://schemas.openxmlformats.org/spreadsheetml/2006/main" count="369" uniqueCount="86">
  <si>
    <t xml:space="preserve">A Pricing Sheet shall be completed for each roadway. </t>
  </si>
  <si>
    <t>BID ITEMS</t>
  </si>
  <si>
    <t>UNIT</t>
  </si>
  <si>
    <t>QUANTITY</t>
  </si>
  <si>
    <t>UNIT COST</t>
  </si>
  <si>
    <t>EXTENDED</t>
  </si>
  <si>
    <t>SY</t>
  </si>
  <si>
    <t>1" SP 9.5 Asphaltic Concrete</t>
  </si>
  <si>
    <t>Total:</t>
  </si>
  <si>
    <t>Pavement  Markings</t>
  </si>
  <si>
    <t>UNIT COST (PAINT)</t>
  </si>
  <si>
    <t>UNIT COST (THERMO)</t>
  </si>
  <si>
    <t>LF</t>
  </si>
  <si>
    <t>6" White</t>
  </si>
  <si>
    <t>6" Yellow</t>
  </si>
  <si>
    <t xml:space="preserve">8" White </t>
  </si>
  <si>
    <t>12" White</t>
  </si>
  <si>
    <t>18" White</t>
  </si>
  <si>
    <t>18" Yellow</t>
  </si>
  <si>
    <t>24" White</t>
  </si>
  <si>
    <t>Symbol - Single Arrow</t>
  </si>
  <si>
    <t>EA</t>
  </si>
  <si>
    <t>Symbol - Combination Arrow</t>
  </si>
  <si>
    <t>Message - School w/bars</t>
  </si>
  <si>
    <t>Message - Railroad w/bars</t>
  </si>
  <si>
    <t>Message - Only</t>
  </si>
  <si>
    <t>Message - Merge</t>
  </si>
  <si>
    <t>Message - Stop</t>
  </si>
  <si>
    <t>24" white stop bar up to 12'</t>
  </si>
  <si>
    <t>Raised Pavement Markings (RPM's)</t>
  </si>
  <si>
    <t xml:space="preserve">Misc </t>
  </si>
  <si>
    <t xml:space="preserve">Miscellaneous Items </t>
  </si>
  <si>
    <t xml:space="preserve">*Contractor shall verify all quantities. </t>
  </si>
  <si>
    <t xml:space="preserve">Roadway Total: </t>
  </si>
  <si>
    <t>SAVE AND SUBMIT AS AN EXCEL FILE</t>
  </si>
  <si>
    <t>THIS SPREADSHEET IS PASSWORD PROTECTED. ANY ALTERATIONS MADE TO THIS SHEET MAY RESULT IN DISQUALIFICATION OF BID.</t>
  </si>
  <si>
    <t>Lake County Public Works - Resurfacing Pricing Sheet - Attachment 2</t>
  </si>
  <si>
    <t xml:space="preserve">Segment </t>
  </si>
  <si>
    <t>Street</t>
  </si>
  <si>
    <t>Route Ahead</t>
  </si>
  <si>
    <t>Route Back</t>
  </si>
  <si>
    <t>Road Width</t>
  </si>
  <si>
    <t>Radius SY</t>
  </si>
  <si>
    <t>Total Length (Feet)</t>
  </si>
  <si>
    <t>Total Length (Miles)</t>
  </si>
  <si>
    <t>Leveling Course (50 lbs / SY)</t>
  </si>
  <si>
    <t xml:space="preserve">*Leveling Course need shall be included at time of bidding. </t>
  </si>
  <si>
    <t>Repair Method</t>
  </si>
  <si>
    <t>Portable Changeable Message Signs</t>
  </si>
  <si>
    <t>Vendor Name</t>
  </si>
  <si>
    <t xml:space="preserve">Contractor will furnish all labor, materials, tools, transportation and equipment necessary to provid asphalt paving services to the County in accordance with 22-537 A-C. Services performed must be in accordance with specifications listed and implied. </t>
  </si>
  <si>
    <t>Estimated Total SY</t>
  </si>
  <si>
    <t>Vendor:</t>
  </si>
  <si>
    <t>1" SP 9.5 Overlay</t>
  </si>
  <si>
    <t>Total Calendar Days to Complete Resurfacing:</t>
  </si>
  <si>
    <t>END OF CO MAINT</t>
  </si>
  <si>
    <t>Estimated Paving Length</t>
  </si>
  <si>
    <t xml:space="preserve">Total Estimated Resurfacing Cost </t>
  </si>
  <si>
    <t>Bike Symbol</t>
  </si>
  <si>
    <t>Comm. District</t>
  </si>
  <si>
    <t>Road Name: Ann St</t>
  </si>
  <si>
    <t>Road Number: 3-9688C</t>
  </si>
  <si>
    <t>Road Name: Claire St</t>
  </si>
  <si>
    <t>Road Number: 3-9689</t>
  </si>
  <si>
    <t>Road Name: Fifth St</t>
  </si>
  <si>
    <t>Road Number: 3-9688</t>
  </si>
  <si>
    <t>Ann St</t>
  </si>
  <si>
    <t>Claire St</t>
  </si>
  <si>
    <t>Fifth St</t>
  </si>
  <si>
    <t>First St</t>
  </si>
  <si>
    <t>3-9688</t>
  </si>
  <si>
    <t>3-9688C</t>
  </si>
  <si>
    <t>3-9689</t>
  </si>
  <si>
    <t>Loyd St</t>
  </si>
  <si>
    <t>Butler St</t>
  </si>
  <si>
    <t>SR 40</t>
  </si>
  <si>
    <t>Bike Symbol w/arrow</t>
  </si>
  <si>
    <t>Special Emphasis Crosswalks up to 12'</t>
  </si>
  <si>
    <t>West Loyd St</t>
  </si>
  <si>
    <t xml:space="preserve">Third St </t>
  </si>
  <si>
    <t xml:space="preserve">Alco Rd </t>
  </si>
  <si>
    <t>3-9688B</t>
  </si>
  <si>
    <t>Road Name: West Loyd St</t>
  </si>
  <si>
    <t>Road Number: 3-9688B</t>
  </si>
  <si>
    <t>TBD</t>
  </si>
  <si>
    <r>
      <t>Notes: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Proposed resurfacing is located within the listed TO and FROM, however, it may not include the entire segment listed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Contractor should field verify all quantities before submitting quote.</t>
    </r>
    <r>
      <rPr>
        <b/>
        <sz val="11"/>
        <color theme="1"/>
        <rFont val="Calibri"/>
        <family val="2"/>
        <scheme val="minor"/>
      </rPr>
      <t xml:space="preserve"> Completion Day Calculation:  </t>
    </r>
    <r>
      <rPr>
        <sz val="11"/>
        <color theme="1"/>
        <rFont val="Calibri"/>
        <family val="2"/>
        <scheme val="minor"/>
      </rPr>
      <t xml:space="preserve">Based on production rates of 150 tons /day plus 10% with 3 additional days for prep work, and 14 days for Thermoplastic Pavement Marking application. Weekend days are not counted. </t>
    </r>
    <r>
      <rPr>
        <b/>
        <sz val="11"/>
        <color theme="1"/>
        <rFont val="Calibri"/>
        <family val="2"/>
        <scheme val="minor"/>
      </rPr>
      <t xml:space="preserve">Roads are geographically grouped by color over road name.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</si>
</sst>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rgb="FF06687C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04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0" fillId="2" borderId="0" xfId="0" applyFill="1"/>
    <xf numFmtId="2" fontId="0" fillId="0" borderId="3" xfId="0" applyNumberFormat="1" applyBorder="1"/>
    <xf numFmtId="0" fontId="0" fillId="0" borderId="6" xfId="0" applyBorder="1"/>
    <xf numFmtId="44" fontId="6" fillId="0" borderId="1" xfId="1" applyFont="1" applyBorder="1"/>
    <xf numFmtId="44" fontId="2" fillId="0" borderId="1" xfId="1" applyFont="1" applyBorder="1" applyAlignment="1"/>
    <xf numFmtId="44" fontId="0" fillId="0" borderId="0" xfId="0" applyNumberFormat="1"/>
    <xf numFmtId="44" fontId="3" fillId="0" borderId="9" xfId="0" applyNumberFormat="1" applyFont="1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13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14" fillId="0" borderId="0" xfId="0" applyFont="1"/>
    <xf numFmtId="44" fontId="15" fillId="0" borderId="0" xfId="1" applyFont="1"/>
    <xf numFmtId="0" fontId="16" fillId="0" borderId="0" xfId="0" applyFont="1"/>
    <xf numFmtId="44" fontId="15" fillId="0" borderId="0" xfId="0" applyNumberFormat="1" applyFont="1"/>
    <xf numFmtId="44" fontId="14" fillId="0" borderId="0" xfId="0" applyNumberFormat="1" applyFont="1"/>
    <xf numFmtId="0" fontId="12" fillId="0" borderId="0" xfId="0" applyFont="1"/>
    <xf numFmtId="2" fontId="14" fillId="0" borderId="0" xfId="1" applyNumberFormat="1" applyFont="1"/>
    <xf numFmtId="0" fontId="15" fillId="0" borderId="0" xfId="0" applyFont="1"/>
    <xf numFmtId="2" fontId="15" fillId="0" borderId="0" xfId="0" applyNumberFormat="1" applyFont="1"/>
    <xf numFmtId="0" fontId="17" fillId="0" borderId="0" xfId="0" applyFont="1"/>
    <xf numFmtId="44" fontId="17" fillId="0" borderId="0" xfId="1" applyFont="1"/>
    <xf numFmtId="0" fontId="0" fillId="0" borderId="0" xfId="0" applyAlignment="1">
      <alignment horizontal="center"/>
    </xf>
    <xf numFmtId="2" fontId="0" fillId="0" borderId="0" xfId="0" applyNumberFormat="1"/>
    <xf numFmtId="2" fontId="2" fillId="0" borderId="0" xfId="0" applyNumberFormat="1" applyFont="1"/>
    <xf numFmtId="1" fontId="0" fillId="0" borderId="0" xfId="0" applyNumberFormat="1"/>
    <xf numFmtId="44" fontId="0" fillId="0" borderId="0" xfId="1" applyFont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/>
    <xf numFmtId="1" fontId="17" fillId="0" borderId="1" xfId="0" applyNumberFormat="1" applyFont="1" applyBorder="1" applyAlignment="1">
      <alignment horizontal="center"/>
    </xf>
    <xf numFmtId="44" fontId="17" fillId="0" borderId="1" xfId="0" applyNumberFormat="1" applyFont="1" applyBorder="1"/>
    <xf numFmtId="44" fontId="17" fillId="0" borderId="1" xfId="1" applyFont="1" applyBorder="1"/>
    <xf numFmtId="2" fontId="17" fillId="0" borderId="1" xfId="0" quotePrefix="1" applyNumberFormat="1" applyFont="1" applyBorder="1"/>
    <xf numFmtId="2" fontId="17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0" fillId="0" borderId="0" xfId="0" applyFont="1"/>
    <xf numFmtId="0" fontId="2" fillId="0" borderId="0" xfId="0" applyFont="1" applyAlignment="1">
      <alignment vertical="top" wrapText="1"/>
    </xf>
    <xf numFmtId="1" fontId="0" fillId="0" borderId="1" xfId="0" applyNumberFormat="1" applyBorder="1" applyProtection="1">
      <protection locked="0"/>
    </xf>
    <xf numFmtId="44" fontId="0" fillId="0" borderId="1" xfId="1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44" fontId="6" fillId="0" borderId="1" xfId="1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4" fontId="1" fillId="0" borderId="1" xfId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4" borderId="1" xfId="1" applyFont="1" applyFill="1" applyBorder="1" applyProtection="1">
      <protection locked="0"/>
    </xf>
    <xf numFmtId="44" fontId="0" fillId="4" borderId="17" xfId="1" applyFont="1" applyFill="1" applyBorder="1" applyProtection="1">
      <protection locked="0"/>
    </xf>
    <xf numFmtId="0" fontId="4" fillId="0" borderId="1" xfId="0" applyFont="1" applyBorder="1" applyAlignment="1">
      <alignment wrapText="1"/>
    </xf>
    <xf numFmtId="0" fontId="17" fillId="0" borderId="1" xfId="0" applyFont="1" applyBorder="1" applyProtection="1">
      <protection locked="0"/>
    </xf>
    <xf numFmtId="1" fontId="0" fillId="0" borderId="1" xfId="0" applyNumberFormat="1" applyBorder="1"/>
    <xf numFmtId="44" fontId="17" fillId="0" borderId="1" xfId="1" applyFont="1" applyFill="1" applyBorder="1"/>
    <xf numFmtId="0" fontId="4" fillId="0" borderId="9" xfId="0" applyFont="1" applyBorder="1" applyAlignment="1">
      <alignment horizontal="right" wrapText="1"/>
    </xf>
    <xf numFmtId="0" fontId="2" fillId="0" borderId="9" xfId="0" applyFont="1" applyBorder="1" applyProtection="1">
      <protection locked="0"/>
    </xf>
    <xf numFmtId="0" fontId="19" fillId="5" borderId="1" xfId="0" applyFont="1" applyFill="1" applyBorder="1"/>
    <xf numFmtId="0" fontId="5" fillId="0" borderId="1" xfId="0" applyFont="1" applyBorder="1"/>
    <xf numFmtId="44" fontId="0" fillId="0" borderId="1" xfId="1" applyFont="1" applyBorder="1" applyProtection="1"/>
    <xf numFmtId="44" fontId="2" fillId="0" borderId="1" xfId="1" applyFont="1" applyBorder="1" applyProtection="1"/>
    <xf numFmtId="44" fontId="6" fillId="0" borderId="1" xfId="1" applyFont="1" applyBorder="1" applyProtection="1"/>
    <xf numFmtId="44" fontId="1" fillId="0" borderId="1" xfId="1" applyFont="1" applyBorder="1" applyProtection="1"/>
    <xf numFmtId="44" fontId="2" fillId="0" borderId="1" xfId="1" applyFont="1" applyBorder="1" applyAlignment="1" applyProtection="1"/>
    <xf numFmtId="44" fontId="0" fillId="0" borderId="1" xfId="1" applyFont="1" applyFill="1" applyBorder="1" applyProtection="1"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44" fontId="2" fillId="0" borderId="4" xfId="1" applyFont="1" applyBorder="1" applyAlignment="1" applyProtection="1">
      <alignment horizontal="right"/>
    </xf>
    <xf numFmtId="44" fontId="2" fillId="0" borderId="5" xfId="1" applyFont="1" applyBorder="1" applyAlignment="1" applyProtection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44" fontId="2" fillId="0" borderId="4" xfId="1" applyFont="1" applyBorder="1" applyAlignment="1">
      <alignment horizontal="right"/>
    </xf>
    <xf numFmtId="44" fontId="2" fillId="0" borderId="5" xfId="1" applyFont="1" applyBorder="1" applyAlignment="1">
      <alignment horizontal="right"/>
    </xf>
  </cellXfs>
  <cellStyles count="3">
    <cellStyle name="Comma 2" xfId="2" xr:uid="{BB970BCF-98FD-4DFA-B503-CAD21BBF24D0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ED34-3A2F-42BC-8F55-61D687B33DC0}">
  <sheetPr codeName="Sheet1"/>
  <dimension ref="A2:D23"/>
  <sheetViews>
    <sheetView tabSelected="1" view="pageLayout" zoomScaleNormal="100" workbookViewId="0">
      <selection activeCell="A26" sqref="A26"/>
    </sheetView>
  </sheetViews>
  <sheetFormatPr defaultRowHeight="15" x14ac:dyDescent="0.25"/>
  <cols>
    <col min="1" max="1" width="40.28515625" customWidth="1"/>
    <col min="3" max="3" width="19" customWidth="1"/>
    <col min="4" max="4" width="21.7109375" customWidth="1"/>
  </cols>
  <sheetData>
    <row r="2" spans="1:4" x14ac:dyDescent="0.25">
      <c r="A2" s="27" t="s">
        <v>49</v>
      </c>
      <c r="B2" s="79" t="s">
        <v>84</v>
      </c>
      <c r="C2" s="79"/>
    </row>
    <row r="4" spans="1:4" ht="15.75" x14ac:dyDescent="0.25">
      <c r="A4" s="3" t="s">
        <v>9</v>
      </c>
      <c r="B4" s="2" t="s">
        <v>2</v>
      </c>
      <c r="C4" s="1" t="s">
        <v>10</v>
      </c>
      <c r="D4" s="1" t="s">
        <v>11</v>
      </c>
    </row>
    <row r="5" spans="1:4" x14ac:dyDescent="0.25">
      <c r="A5" s="6" t="s">
        <v>13</v>
      </c>
      <c r="B5" s="4" t="s">
        <v>12</v>
      </c>
      <c r="C5" s="63">
        <v>0</v>
      </c>
      <c r="D5" s="63">
        <v>0</v>
      </c>
    </row>
    <row r="6" spans="1:4" x14ac:dyDescent="0.25">
      <c r="A6" s="6" t="s">
        <v>14</v>
      </c>
      <c r="B6" s="4" t="s">
        <v>12</v>
      </c>
      <c r="C6" s="63">
        <v>0</v>
      </c>
      <c r="D6" s="63">
        <v>0</v>
      </c>
    </row>
    <row r="7" spans="1:4" x14ac:dyDescent="0.25">
      <c r="A7" s="6" t="s">
        <v>15</v>
      </c>
      <c r="B7" s="4" t="s">
        <v>12</v>
      </c>
      <c r="C7" s="63">
        <v>0</v>
      </c>
      <c r="D7" s="63">
        <v>0</v>
      </c>
    </row>
    <row r="8" spans="1:4" x14ac:dyDescent="0.25">
      <c r="A8" s="6" t="s">
        <v>16</v>
      </c>
      <c r="B8" s="4" t="s">
        <v>12</v>
      </c>
      <c r="C8" s="63">
        <v>0</v>
      </c>
      <c r="D8" s="63">
        <v>0</v>
      </c>
    </row>
    <row r="9" spans="1:4" x14ac:dyDescent="0.25">
      <c r="A9" s="6" t="s">
        <v>17</v>
      </c>
      <c r="B9" s="4" t="s">
        <v>12</v>
      </c>
      <c r="C9" s="63">
        <v>0</v>
      </c>
      <c r="D9" s="63">
        <v>0</v>
      </c>
    </row>
    <row r="10" spans="1:4" x14ac:dyDescent="0.25">
      <c r="A10" s="6" t="s">
        <v>18</v>
      </c>
      <c r="B10" s="4" t="s">
        <v>12</v>
      </c>
      <c r="C10" s="63">
        <v>0</v>
      </c>
      <c r="D10" s="63">
        <v>0</v>
      </c>
    </row>
    <row r="11" spans="1:4" x14ac:dyDescent="0.25">
      <c r="A11" s="6" t="s">
        <v>19</v>
      </c>
      <c r="B11" s="4" t="s">
        <v>12</v>
      </c>
      <c r="C11" s="63">
        <v>0</v>
      </c>
      <c r="D11" s="63">
        <v>0</v>
      </c>
    </row>
    <row r="12" spans="1:4" x14ac:dyDescent="0.25">
      <c r="A12" s="6" t="s">
        <v>20</v>
      </c>
      <c r="B12" s="4" t="s">
        <v>21</v>
      </c>
      <c r="C12" s="63">
        <v>0</v>
      </c>
      <c r="D12" s="63">
        <v>0</v>
      </c>
    </row>
    <row r="13" spans="1:4" x14ac:dyDescent="0.25">
      <c r="A13" s="6" t="s">
        <v>22</v>
      </c>
      <c r="B13" s="4" t="s">
        <v>21</v>
      </c>
      <c r="C13" s="63">
        <v>0</v>
      </c>
      <c r="D13" s="63">
        <v>0</v>
      </c>
    </row>
    <row r="14" spans="1:4" x14ac:dyDescent="0.25">
      <c r="A14" s="6" t="s">
        <v>23</v>
      </c>
      <c r="B14" s="4" t="s">
        <v>21</v>
      </c>
      <c r="C14" s="63">
        <v>0</v>
      </c>
      <c r="D14" s="63">
        <v>0</v>
      </c>
    </row>
    <row r="15" spans="1:4" x14ac:dyDescent="0.25">
      <c r="A15" s="6" t="s">
        <v>24</v>
      </c>
      <c r="B15" s="4" t="s">
        <v>21</v>
      </c>
      <c r="C15" s="63">
        <v>0</v>
      </c>
      <c r="D15" s="63">
        <v>0</v>
      </c>
    </row>
    <row r="16" spans="1:4" x14ac:dyDescent="0.25">
      <c r="A16" s="6" t="s">
        <v>25</v>
      </c>
      <c r="B16" s="4" t="s">
        <v>21</v>
      </c>
      <c r="C16" s="63">
        <v>0</v>
      </c>
      <c r="D16" s="63">
        <v>0</v>
      </c>
    </row>
    <row r="17" spans="1:4" x14ac:dyDescent="0.25">
      <c r="A17" s="6" t="s">
        <v>26</v>
      </c>
      <c r="B17" s="4" t="s">
        <v>21</v>
      </c>
      <c r="C17" s="63">
        <v>0</v>
      </c>
      <c r="D17" s="63">
        <v>0</v>
      </c>
    </row>
    <row r="18" spans="1:4" x14ac:dyDescent="0.25">
      <c r="A18" s="6" t="s">
        <v>27</v>
      </c>
      <c r="B18" s="4" t="s">
        <v>21</v>
      </c>
      <c r="C18" s="63">
        <v>0</v>
      </c>
      <c r="D18" s="63">
        <v>0</v>
      </c>
    </row>
    <row r="19" spans="1:4" x14ac:dyDescent="0.25">
      <c r="A19" s="6" t="s">
        <v>28</v>
      </c>
      <c r="B19" s="4" t="s">
        <v>21</v>
      </c>
      <c r="C19" s="63">
        <v>0</v>
      </c>
      <c r="D19" s="63">
        <v>0</v>
      </c>
    </row>
    <row r="20" spans="1:4" x14ac:dyDescent="0.25">
      <c r="A20" s="6" t="s">
        <v>29</v>
      </c>
      <c r="B20" s="4" t="s">
        <v>21</v>
      </c>
      <c r="C20" s="63">
        <v>0</v>
      </c>
      <c r="D20" s="64">
        <v>0</v>
      </c>
    </row>
    <row r="21" spans="1:4" x14ac:dyDescent="0.25">
      <c r="A21" s="44" t="s">
        <v>77</v>
      </c>
      <c r="B21" s="45" t="s">
        <v>21</v>
      </c>
      <c r="C21" s="63">
        <v>0</v>
      </c>
      <c r="D21" s="63">
        <v>0</v>
      </c>
    </row>
    <row r="22" spans="1:4" x14ac:dyDescent="0.25">
      <c r="A22" s="44" t="s">
        <v>76</v>
      </c>
      <c r="B22" s="4" t="s">
        <v>21</v>
      </c>
      <c r="C22" s="63">
        <v>0</v>
      </c>
      <c r="D22" s="63">
        <v>0</v>
      </c>
    </row>
    <row r="23" spans="1:4" x14ac:dyDescent="0.25">
      <c r="A23" s="72" t="s">
        <v>30</v>
      </c>
      <c r="B23" s="4"/>
      <c r="C23" s="63">
        <v>0</v>
      </c>
      <c r="D23" s="63">
        <v>0</v>
      </c>
    </row>
  </sheetData>
  <sheetProtection algorithmName="SHA-512" hashValue="/fy4TJSPsAK+7M7DD0EUa3EXM8W0RRVv7Z0cThcTrZUn5l2PZi71wDvWpQa/X1HqpyvoYvNgOPKvJLonM+C/LQ==" saltValue="x69LgDCxc41VpmutHRQZOw==" spinCount="100000" sheet="1" objects="1" scenarios="1"/>
  <mergeCells count="1">
    <mergeCell ref="B2:C2"/>
  </mergeCells>
  <pageMargins left="0.7" right="0.7" top="0.75" bottom="0.75" header="0.3" footer="0.3"/>
  <pageSetup orientation="portrait" r:id="rId1"/>
  <headerFooter>
    <oddHeader>&amp;LATTACHMENT 2 - PRICING SHEET&amp;C25-737&amp;RCDBG FUNDED ROAD RESURFACING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EF7F2-5BCE-45D4-AB62-C04840F26C14}">
  <sheetPr codeName="Sheet2">
    <pageSetUpPr fitToPage="1"/>
  </sheetPr>
  <dimension ref="A2:P49"/>
  <sheetViews>
    <sheetView view="pageLayout" zoomScaleNormal="100" workbookViewId="0">
      <selection activeCell="O3" sqref="O3"/>
    </sheetView>
  </sheetViews>
  <sheetFormatPr defaultRowHeight="15" x14ac:dyDescent="0.25"/>
  <cols>
    <col min="1" max="1" width="9.140625" customWidth="1"/>
    <col min="2" max="2" width="24.28515625" customWidth="1"/>
    <col min="3" max="3" width="12" customWidth="1"/>
    <col min="4" max="4" width="24.85546875" customWidth="1"/>
    <col min="5" max="5" width="24" customWidth="1"/>
    <col min="6" max="6" width="24.7109375" customWidth="1"/>
    <col min="7" max="7" width="14.140625" customWidth="1"/>
    <col min="8" max="10" width="14.140625" hidden="1" customWidth="1"/>
    <col min="11" max="11" width="15.5703125" customWidth="1"/>
    <col min="12" max="12" width="27.42578125" customWidth="1"/>
    <col min="14" max="14" width="25.42578125" customWidth="1"/>
    <col min="15" max="15" width="18.7109375" customWidth="1"/>
  </cols>
  <sheetData>
    <row r="2" spans="1:16" ht="18.75" x14ac:dyDescent="0.3">
      <c r="C2" s="53" t="s">
        <v>52</v>
      </c>
      <c r="D2" s="53" t="str">
        <f>+'Auto Population Input'!B2</f>
        <v>TBD</v>
      </c>
    </row>
    <row r="3" spans="1:16" ht="47.25" x14ac:dyDescent="0.25">
      <c r="A3" s="65" t="s">
        <v>59</v>
      </c>
      <c r="B3" s="1" t="s">
        <v>47</v>
      </c>
      <c r="C3" s="1" t="s">
        <v>37</v>
      </c>
      <c r="D3" s="1" t="s">
        <v>38</v>
      </c>
      <c r="E3" s="1" t="s">
        <v>39</v>
      </c>
      <c r="F3" s="1" t="s">
        <v>40</v>
      </c>
      <c r="G3" s="52" t="s">
        <v>56</v>
      </c>
      <c r="H3" s="2" t="s">
        <v>41</v>
      </c>
      <c r="I3" s="2" t="s">
        <v>42</v>
      </c>
      <c r="J3" s="52" t="s">
        <v>51</v>
      </c>
      <c r="K3" s="52" t="s">
        <v>51</v>
      </c>
      <c r="L3" s="65" t="s">
        <v>57</v>
      </c>
      <c r="O3" s="27"/>
      <c r="P3" s="17"/>
    </row>
    <row r="4" spans="1:16" s="33" customFormat="1" x14ac:dyDescent="0.25">
      <c r="A4" s="45">
        <v>4</v>
      </c>
      <c r="B4" s="45" t="s">
        <v>53</v>
      </c>
      <c r="C4" s="50" t="s">
        <v>81</v>
      </c>
      <c r="D4" s="71" t="s">
        <v>78</v>
      </c>
      <c r="E4" s="44" t="s">
        <v>79</v>
      </c>
      <c r="F4" s="44" t="s">
        <v>80</v>
      </c>
      <c r="G4" s="45">
        <v>1470</v>
      </c>
      <c r="H4" s="45"/>
      <c r="I4" s="45"/>
      <c r="J4" s="47"/>
      <c r="K4" s="47">
        <f>+'W. Loyd'!C10</f>
        <v>3267</v>
      </c>
      <c r="L4" s="49">
        <f>+'W. Loyd'!E41</f>
        <v>0</v>
      </c>
      <c r="N4" s="37"/>
      <c r="O4" s="38"/>
    </row>
    <row r="5" spans="1:16" s="33" customFormat="1" x14ac:dyDescent="0.25">
      <c r="A5" s="45">
        <v>4</v>
      </c>
      <c r="B5" s="45" t="s">
        <v>53</v>
      </c>
      <c r="C5" s="50" t="s">
        <v>71</v>
      </c>
      <c r="D5" s="71" t="s">
        <v>66</v>
      </c>
      <c r="E5" s="44" t="s">
        <v>69</v>
      </c>
      <c r="F5" s="44" t="s">
        <v>68</v>
      </c>
      <c r="G5" s="45">
        <v>1216</v>
      </c>
      <c r="H5" s="45"/>
      <c r="I5" s="45"/>
      <c r="J5" s="47"/>
      <c r="K5" s="47">
        <f>+'Ann St'!C10</f>
        <v>2728</v>
      </c>
      <c r="L5" s="49">
        <f>+'Ann St'!E41</f>
        <v>0</v>
      </c>
    </row>
    <row r="6" spans="1:16" s="33" customFormat="1" x14ac:dyDescent="0.25">
      <c r="A6" s="45">
        <v>4</v>
      </c>
      <c r="B6" s="45" t="s">
        <v>53</v>
      </c>
      <c r="C6" s="50" t="s">
        <v>72</v>
      </c>
      <c r="D6" s="71" t="s">
        <v>67</v>
      </c>
      <c r="E6" s="44" t="s">
        <v>74</v>
      </c>
      <c r="F6" s="44" t="s">
        <v>73</v>
      </c>
      <c r="G6" s="45">
        <v>1311</v>
      </c>
      <c r="H6" s="45"/>
      <c r="I6" s="45"/>
      <c r="J6" s="47"/>
      <c r="K6" s="47">
        <f>+'Claire St'!C10</f>
        <v>2940</v>
      </c>
      <c r="L6" s="49">
        <f>+'Claire St'!E41</f>
        <v>0</v>
      </c>
    </row>
    <row r="7" spans="1:16" s="33" customFormat="1" x14ac:dyDescent="0.25">
      <c r="A7" s="45">
        <v>4</v>
      </c>
      <c r="B7" s="45" t="s">
        <v>53</v>
      </c>
      <c r="C7" s="50" t="s">
        <v>70</v>
      </c>
      <c r="D7" s="71" t="s">
        <v>68</v>
      </c>
      <c r="E7" s="44" t="s">
        <v>75</v>
      </c>
      <c r="F7" s="44" t="s">
        <v>55</v>
      </c>
      <c r="G7" s="45">
        <v>298</v>
      </c>
      <c r="H7" s="45"/>
      <c r="I7" s="45"/>
      <c r="J7" s="47"/>
      <c r="K7" s="47">
        <f>+'Fifth St'!C10</f>
        <v>754</v>
      </c>
      <c r="L7" s="49">
        <f>+'Fifth St'!E41</f>
        <v>0</v>
      </c>
      <c r="N7" s="80"/>
      <c r="O7" s="80"/>
    </row>
    <row r="8" spans="1:16" s="33" customFormat="1" hidden="1" x14ac:dyDescent="0.25">
      <c r="A8" s="45"/>
      <c r="B8" s="45"/>
      <c r="C8" s="51"/>
      <c r="D8" s="46"/>
      <c r="E8" s="44"/>
      <c r="F8" s="44"/>
      <c r="G8" s="45"/>
      <c r="H8" s="45"/>
      <c r="I8" s="45"/>
      <c r="J8" s="47"/>
      <c r="K8" s="47"/>
      <c r="L8" s="49"/>
      <c r="N8" s="39"/>
      <c r="O8" s="40"/>
    </row>
    <row r="9" spans="1:16" s="33" customFormat="1" hidden="1" x14ac:dyDescent="0.25">
      <c r="A9" s="45"/>
      <c r="B9" s="45"/>
      <c r="C9" s="50"/>
      <c r="D9" s="46"/>
      <c r="E9" s="44"/>
      <c r="F9" s="44"/>
      <c r="G9" s="45"/>
      <c r="H9" s="45"/>
      <c r="I9" s="45"/>
      <c r="J9" s="47"/>
      <c r="K9" s="47"/>
      <c r="L9" s="68"/>
      <c r="N9" s="39"/>
      <c r="O9" s="40"/>
    </row>
    <row r="10" spans="1:16" hidden="1" x14ac:dyDescent="0.25">
      <c r="A10" s="45"/>
      <c r="B10" s="45"/>
      <c r="C10" s="50"/>
      <c r="D10" s="46"/>
      <c r="E10" s="44"/>
      <c r="F10" s="44"/>
      <c r="G10" s="45"/>
      <c r="H10" s="45"/>
      <c r="I10" s="45"/>
      <c r="J10" s="47"/>
      <c r="K10" s="47"/>
      <c r="L10" s="48"/>
      <c r="N10" s="28"/>
      <c r="O10" s="29"/>
    </row>
    <row r="11" spans="1:16" s="30" customFormat="1" hidden="1" x14ac:dyDescent="0.25">
      <c r="A11" s="45"/>
      <c r="B11" s="45"/>
      <c r="C11" s="50"/>
      <c r="D11" s="46"/>
      <c r="E11" s="44"/>
      <c r="F11" s="44"/>
      <c r="G11" s="45"/>
      <c r="H11" s="45"/>
      <c r="I11" s="45"/>
      <c r="J11" s="47"/>
      <c r="K11" s="47"/>
      <c r="L11" s="68"/>
      <c r="N11" s="28"/>
      <c r="O11" s="31"/>
    </row>
    <row r="12" spans="1:16" s="30" customFormat="1" hidden="1" x14ac:dyDescent="0.25">
      <c r="A12" s="45"/>
      <c r="B12" s="45"/>
      <c r="C12" s="50"/>
      <c r="D12" s="46"/>
      <c r="E12" s="44"/>
      <c r="F12" s="44"/>
      <c r="G12" s="45"/>
      <c r="H12" s="45"/>
      <c r="I12" s="45"/>
      <c r="J12" s="47"/>
      <c r="K12" s="47"/>
      <c r="L12" s="68"/>
      <c r="N12" s="28"/>
      <c r="O12" s="32"/>
    </row>
    <row r="13" spans="1:16" s="33" customFormat="1" hidden="1" x14ac:dyDescent="0.25">
      <c r="A13" s="45"/>
      <c r="B13" s="45"/>
      <c r="C13" s="50"/>
      <c r="D13" s="46"/>
      <c r="E13" s="44"/>
      <c r="F13" s="44"/>
      <c r="G13" s="45"/>
      <c r="H13" s="45"/>
      <c r="I13" s="45"/>
      <c r="J13" s="47"/>
      <c r="K13" s="47"/>
      <c r="L13" s="68"/>
      <c r="N13" s="28"/>
      <c r="O13" s="34"/>
    </row>
    <row r="14" spans="1:16" hidden="1" x14ac:dyDescent="0.25">
      <c r="A14" s="45"/>
      <c r="B14" s="45"/>
      <c r="C14" s="50"/>
      <c r="D14" s="46"/>
      <c r="E14" s="44"/>
      <c r="F14" s="44"/>
      <c r="G14" s="45"/>
      <c r="H14" s="45"/>
      <c r="I14" s="45"/>
      <c r="J14" s="47"/>
      <c r="K14" s="47"/>
      <c r="L14" s="48"/>
      <c r="O14" s="27"/>
      <c r="P14" s="17"/>
    </row>
    <row r="15" spans="1:16" hidden="1" x14ac:dyDescent="0.25">
      <c r="A15" s="45"/>
      <c r="B15" s="45"/>
      <c r="C15" s="50"/>
      <c r="D15" s="46"/>
      <c r="E15" s="44"/>
      <c r="F15" s="44"/>
      <c r="G15" s="45"/>
      <c r="H15" s="45"/>
      <c r="I15" s="45"/>
      <c r="J15" s="47"/>
      <c r="K15" s="47"/>
      <c r="L15" s="48"/>
      <c r="N15" s="28"/>
      <c r="O15" s="29"/>
    </row>
    <row r="16" spans="1:16" s="30" customFormat="1" hidden="1" x14ac:dyDescent="0.25">
      <c r="A16" s="45"/>
      <c r="B16" s="45"/>
      <c r="C16" s="50"/>
      <c r="D16" s="46"/>
      <c r="E16" s="44"/>
      <c r="F16" s="44"/>
      <c r="G16" s="45"/>
      <c r="H16" s="45"/>
      <c r="I16" s="45"/>
      <c r="J16" s="47"/>
      <c r="K16" s="47"/>
      <c r="L16" s="49"/>
      <c r="N16" s="28"/>
      <c r="O16" s="32"/>
    </row>
    <row r="17" spans="1:15" s="33" customFormat="1" hidden="1" x14ac:dyDescent="0.25">
      <c r="A17" s="45"/>
      <c r="B17" s="45"/>
      <c r="C17" s="50"/>
      <c r="D17" s="46"/>
      <c r="E17" s="44"/>
      <c r="F17" s="44"/>
      <c r="G17" s="45"/>
      <c r="H17" s="45"/>
      <c r="I17" s="45"/>
      <c r="J17" s="47"/>
      <c r="K17" s="47"/>
      <c r="L17" s="49"/>
      <c r="N17" s="28"/>
      <c r="O17" s="34"/>
    </row>
    <row r="18" spans="1:15" s="33" customFormat="1" hidden="1" x14ac:dyDescent="0.25">
      <c r="A18" s="45"/>
      <c r="B18" s="45"/>
      <c r="C18" s="50"/>
      <c r="D18" s="46"/>
      <c r="E18" s="44"/>
      <c r="F18" s="44"/>
      <c r="G18" s="45"/>
      <c r="H18" s="45"/>
      <c r="I18" s="45"/>
      <c r="J18" s="47"/>
      <c r="K18" s="47"/>
      <c r="L18" s="49"/>
      <c r="N18" s="35"/>
      <c r="O18" s="36"/>
    </row>
    <row r="19" spans="1:15" s="33" customFormat="1" hidden="1" x14ac:dyDescent="0.25">
      <c r="A19" s="45"/>
      <c r="B19" s="45"/>
      <c r="C19" s="50"/>
      <c r="D19" s="46"/>
      <c r="E19" s="44"/>
      <c r="F19" s="44"/>
      <c r="G19" s="45"/>
      <c r="H19" s="45"/>
      <c r="I19" s="45"/>
      <c r="J19" s="47"/>
      <c r="K19" s="47"/>
      <c r="L19" s="49"/>
      <c r="N19" s="37"/>
      <c r="O19" s="38"/>
    </row>
    <row r="20" spans="1:15" s="33" customFormat="1" hidden="1" x14ac:dyDescent="0.25">
      <c r="A20" s="45"/>
      <c r="B20" s="45"/>
      <c r="C20" s="50"/>
      <c r="D20" s="46"/>
      <c r="E20" s="44"/>
      <c r="F20" s="44"/>
      <c r="G20" s="45"/>
      <c r="H20" s="45"/>
      <c r="I20" s="45"/>
      <c r="J20" s="47"/>
      <c r="K20" s="47"/>
      <c r="L20" s="49"/>
    </row>
    <row r="21" spans="1:15" s="33" customFormat="1" hidden="1" x14ac:dyDescent="0.25">
      <c r="A21" s="45"/>
      <c r="B21" s="45"/>
      <c r="C21" s="50"/>
      <c r="D21" s="46"/>
      <c r="E21" s="44"/>
      <c r="F21" s="44"/>
      <c r="G21" s="45"/>
      <c r="H21" s="45"/>
      <c r="I21" s="45"/>
      <c r="J21" s="47"/>
      <c r="K21" s="47"/>
      <c r="L21" s="49"/>
    </row>
    <row r="22" spans="1:15" s="33" customFormat="1" hidden="1" x14ac:dyDescent="0.25">
      <c r="A22" s="45"/>
      <c r="B22" s="45"/>
      <c r="C22" s="50"/>
      <c r="D22" s="46"/>
      <c r="E22" s="44"/>
      <c r="F22" s="44"/>
      <c r="G22" s="45"/>
      <c r="H22" s="45"/>
      <c r="I22" s="45"/>
      <c r="J22" s="47"/>
      <c r="K22" s="47"/>
      <c r="L22" s="49"/>
      <c r="N22" s="80"/>
      <c r="O22" s="80"/>
    </row>
    <row r="23" spans="1:15" s="33" customFormat="1" hidden="1" x14ac:dyDescent="0.25">
      <c r="A23" s="45"/>
      <c r="B23" s="45"/>
      <c r="C23" s="51"/>
      <c r="D23" s="46"/>
      <c r="E23" s="44"/>
      <c r="F23" s="44"/>
      <c r="G23" s="45"/>
      <c r="H23" s="45"/>
      <c r="I23" s="45"/>
      <c r="J23" s="47"/>
      <c r="K23" s="47"/>
      <c r="L23" s="49"/>
      <c r="N23" s="39"/>
      <c r="O23" s="40"/>
    </row>
    <row r="24" spans="1:15" s="33" customFormat="1" hidden="1" x14ac:dyDescent="0.25">
      <c r="A24" s="45"/>
      <c r="B24" s="45"/>
      <c r="C24" s="50"/>
      <c r="D24" s="46"/>
      <c r="E24" s="44"/>
      <c r="F24" s="44"/>
      <c r="G24" s="45"/>
      <c r="H24" s="45"/>
      <c r="I24" s="45"/>
      <c r="J24" s="47"/>
      <c r="K24" s="47"/>
      <c r="L24" s="68"/>
      <c r="N24" s="39"/>
      <c r="O24" s="40"/>
    </row>
    <row r="25" spans="1:15" hidden="1" x14ac:dyDescent="0.25">
      <c r="A25" s="45"/>
      <c r="B25" s="45"/>
      <c r="C25" s="50"/>
      <c r="D25" s="46"/>
      <c r="E25" s="44"/>
      <c r="F25" s="44"/>
      <c r="G25" s="45"/>
      <c r="H25" s="45"/>
      <c r="I25" s="45"/>
      <c r="J25" s="47"/>
      <c r="K25" s="47"/>
      <c r="L25" s="48"/>
      <c r="N25" s="28"/>
      <c r="O25" s="29"/>
    </row>
    <row r="26" spans="1:15" s="30" customFormat="1" hidden="1" x14ac:dyDescent="0.25">
      <c r="A26" s="45"/>
      <c r="B26" s="45"/>
      <c r="C26" s="50"/>
      <c r="D26" s="46"/>
      <c r="E26" s="44"/>
      <c r="F26" s="44"/>
      <c r="G26" s="45"/>
      <c r="H26" s="45"/>
      <c r="I26" s="45"/>
      <c r="J26" s="47"/>
      <c r="K26" s="47"/>
      <c r="L26" s="68"/>
      <c r="N26" s="28"/>
      <c r="O26" s="31"/>
    </row>
    <row r="27" spans="1:15" s="30" customFormat="1" hidden="1" x14ac:dyDescent="0.25">
      <c r="A27" s="45"/>
      <c r="B27" s="45"/>
      <c r="C27" s="50"/>
      <c r="D27" s="46"/>
      <c r="E27" s="44"/>
      <c r="F27" s="44"/>
      <c r="G27" s="45"/>
      <c r="H27" s="45"/>
      <c r="I27" s="45"/>
      <c r="J27" s="47"/>
      <c r="K27" s="47"/>
      <c r="L27" s="68"/>
      <c r="N27" s="28"/>
      <c r="O27" s="32"/>
    </row>
    <row r="28" spans="1:15" s="33" customFormat="1" hidden="1" x14ac:dyDescent="0.25">
      <c r="A28" s="45"/>
      <c r="B28" s="45"/>
      <c r="C28" s="50"/>
      <c r="D28" s="46"/>
      <c r="E28" s="44"/>
      <c r="F28" s="44"/>
      <c r="G28" s="45"/>
      <c r="H28" s="45"/>
      <c r="I28" s="45"/>
      <c r="J28" s="47"/>
      <c r="K28" s="47"/>
      <c r="L28" s="68"/>
      <c r="N28" s="28"/>
      <c r="O28" s="34"/>
    </row>
    <row r="29" spans="1:15" s="33" customFormat="1" hidden="1" x14ac:dyDescent="0.25">
      <c r="A29" s="45"/>
      <c r="B29" s="45"/>
      <c r="C29" s="50"/>
      <c r="D29" s="46"/>
      <c r="E29" s="44"/>
      <c r="F29" s="44"/>
      <c r="G29" s="45"/>
      <c r="H29" s="45"/>
      <c r="I29" s="45"/>
      <c r="J29" s="47"/>
      <c r="K29" s="47"/>
      <c r="L29" s="49"/>
      <c r="N29" s="28"/>
      <c r="O29" s="34"/>
    </row>
    <row r="30" spans="1:15" s="33" customFormat="1" hidden="1" x14ac:dyDescent="0.25">
      <c r="A30" s="45"/>
      <c r="B30" s="45"/>
      <c r="C30" s="50"/>
      <c r="D30" s="46"/>
      <c r="E30" s="44"/>
      <c r="F30" s="44"/>
      <c r="G30" s="45"/>
      <c r="H30" s="45"/>
      <c r="I30" s="45"/>
      <c r="J30" s="47"/>
      <c r="K30" s="47"/>
      <c r="L30" s="49"/>
      <c r="N30" s="35"/>
      <c r="O30" s="36"/>
    </row>
    <row r="31" spans="1:15" s="33" customFormat="1" hidden="1" x14ac:dyDescent="0.25">
      <c r="A31" s="45"/>
      <c r="B31" s="45"/>
      <c r="C31" s="50"/>
      <c r="D31" s="46"/>
      <c r="E31" s="44"/>
      <c r="F31" s="44"/>
      <c r="G31" s="45"/>
      <c r="H31" s="45"/>
      <c r="I31" s="45"/>
      <c r="J31" s="47"/>
      <c r="K31" s="47"/>
      <c r="L31" s="49"/>
      <c r="N31" s="37"/>
      <c r="O31" s="38"/>
    </row>
    <row r="32" spans="1:15" s="33" customFormat="1" hidden="1" x14ac:dyDescent="0.25">
      <c r="A32" s="45"/>
      <c r="B32" s="45"/>
      <c r="C32" s="50"/>
      <c r="D32" s="46"/>
      <c r="E32" s="44"/>
      <c r="F32" s="44"/>
      <c r="G32" s="45"/>
      <c r="H32" s="45"/>
      <c r="I32" s="45"/>
      <c r="J32" s="47"/>
      <c r="K32" s="47"/>
      <c r="L32" s="49"/>
    </row>
    <row r="33" spans="1:15" s="33" customFormat="1" hidden="1" x14ac:dyDescent="0.25">
      <c r="A33" s="45"/>
      <c r="B33" s="45"/>
      <c r="C33" s="50"/>
      <c r="D33" s="46"/>
      <c r="E33" s="44"/>
      <c r="F33" s="44"/>
      <c r="G33" s="45"/>
      <c r="H33" s="45"/>
      <c r="I33" s="45"/>
      <c r="J33" s="47"/>
      <c r="K33" s="47"/>
      <c r="L33" s="49"/>
    </row>
    <row r="34" spans="1:15" s="33" customFormat="1" hidden="1" x14ac:dyDescent="0.25">
      <c r="A34" s="45"/>
      <c r="B34" s="45"/>
      <c r="C34" s="50"/>
      <c r="D34" s="46"/>
      <c r="E34" s="44"/>
      <c r="F34" s="44"/>
      <c r="G34" s="45"/>
      <c r="H34" s="45"/>
      <c r="I34" s="45"/>
      <c r="J34" s="47"/>
      <c r="K34" s="47"/>
      <c r="L34" s="49"/>
      <c r="N34" s="80"/>
      <c r="O34" s="80"/>
    </row>
    <row r="35" spans="1:15" s="33" customFormat="1" hidden="1" x14ac:dyDescent="0.25">
      <c r="A35" s="45"/>
      <c r="B35" s="45"/>
      <c r="C35" s="51"/>
      <c r="D35" s="46"/>
      <c r="E35" s="44"/>
      <c r="F35" s="44"/>
      <c r="G35" s="45"/>
      <c r="H35" s="45"/>
      <c r="I35" s="45"/>
      <c r="J35" s="47"/>
      <c r="K35" s="47"/>
      <c r="L35" s="49"/>
      <c r="N35" s="39"/>
      <c r="O35" s="40"/>
    </row>
    <row r="36" spans="1:15" s="33" customFormat="1" hidden="1" x14ac:dyDescent="0.25">
      <c r="A36" s="45"/>
      <c r="B36" s="45"/>
      <c r="C36" s="50"/>
      <c r="D36" s="46"/>
      <c r="E36" s="44"/>
      <c r="F36" s="44"/>
      <c r="G36" s="45"/>
      <c r="H36" s="45"/>
      <c r="I36" s="45"/>
      <c r="J36" s="47"/>
      <c r="K36" s="47"/>
      <c r="L36" s="68"/>
      <c r="N36" s="39"/>
      <c r="O36" s="40"/>
    </row>
    <row r="37" spans="1:15" hidden="1" x14ac:dyDescent="0.25">
      <c r="A37" s="45"/>
      <c r="B37" s="45"/>
      <c r="C37" s="50"/>
      <c r="D37" s="46"/>
      <c r="E37" s="44"/>
      <c r="F37" s="44"/>
      <c r="G37" s="45"/>
      <c r="H37" s="45"/>
      <c r="I37" s="45"/>
      <c r="J37" s="47"/>
      <c r="K37" s="47"/>
      <c r="L37" s="48"/>
      <c r="N37" s="28"/>
      <c r="O37" s="29"/>
    </row>
    <row r="38" spans="1:15" s="30" customFormat="1" hidden="1" x14ac:dyDescent="0.25">
      <c r="A38" s="45"/>
      <c r="B38" s="45"/>
      <c r="C38" s="50"/>
      <c r="D38" s="46"/>
      <c r="E38" s="44"/>
      <c r="F38" s="44"/>
      <c r="G38" s="45"/>
      <c r="H38" s="45"/>
      <c r="I38" s="45"/>
      <c r="J38" s="47"/>
      <c r="K38" s="47"/>
      <c r="L38" s="68"/>
      <c r="N38" s="28"/>
      <c r="O38" s="31"/>
    </row>
    <row r="39" spans="1:15" s="30" customFormat="1" hidden="1" x14ac:dyDescent="0.25">
      <c r="A39" s="45"/>
      <c r="B39" s="45"/>
      <c r="C39" s="50"/>
      <c r="D39" s="46"/>
      <c r="E39" s="44"/>
      <c r="F39" s="44"/>
      <c r="G39" s="45"/>
      <c r="H39" s="45"/>
      <c r="I39" s="45"/>
      <c r="J39" s="47"/>
      <c r="K39" s="47"/>
      <c r="L39" s="68"/>
      <c r="N39" s="28"/>
      <c r="O39" s="32"/>
    </row>
    <row r="40" spans="1:15" s="33" customFormat="1" hidden="1" x14ac:dyDescent="0.25">
      <c r="A40" s="45"/>
      <c r="B40" s="45"/>
      <c r="C40" s="50"/>
      <c r="D40" s="46"/>
      <c r="E40" s="44"/>
      <c r="F40" s="44"/>
      <c r="G40" s="45"/>
      <c r="H40" s="45"/>
      <c r="I40" s="45"/>
      <c r="J40" s="47"/>
      <c r="K40" s="47"/>
      <c r="L40" s="68"/>
      <c r="N40" s="28"/>
      <c r="O40" s="34"/>
    </row>
    <row r="41" spans="1:15" ht="15.75" customHeight="1" x14ac:dyDescent="0.25">
      <c r="B41" s="81" t="s">
        <v>85</v>
      </c>
      <c r="C41" s="81"/>
      <c r="D41" s="81"/>
      <c r="E41" s="54"/>
      <c r="F41" s="22" t="s">
        <v>43</v>
      </c>
      <c r="G41" s="23">
        <f>SUM(G4:G13)</f>
        <v>4295</v>
      </c>
      <c r="H41" s="23"/>
      <c r="I41" s="23"/>
      <c r="J41" s="23"/>
      <c r="K41" s="24" t="s">
        <v>8</v>
      </c>
      <c r="L41" s="25">
        <f>SUM(L4:L7)</f>
        <v>0</v>
      </c>
      <c r="N41" s="39"/>
      <c r="O41" s="40"/>
    </row>
    <row r="42" spans="1:15" ht="15.75" x14ac:dyDescent="0.25">
      <c r="B42" s="82"/>
      <c r="C42" s="82"/>
      <c r="D42" s="82"/>
      <c r="E42" s="54"/>
      <c r="F42" s="22" t="s">
        <v>44</v>
      </c>
      <c r="G42" s="26">
        <f>+G41/5280</f>
        <v>0.81344696969696972</v>
      </c>
      <c r="H42" s="26"/>
      <c r="I42" s="26"/>
      <c r="J42" s="26"/>
      <c r="N42" s="39"/>
      <c r="O42" s="40"/>
    </row>
    <row r="43" spans="1:15" ht="15.75" thickBot="1" x14ac:dyDescent="0.3">
      <c r="B43" s="82"/>
      <c r="C43" s="82"/>
      <c r="D43" s="82"/>
      <c r="E43" s="54"/>
      <c r="N43" s="39"/>
      <c r="O43" s="40"/>
    </row>
    <row r="44" spans="1:15" ht="32.25" thickBot="1" x14ac:dyDescent="0.3">
      <c r="B44" s="82"/>
      <c r="C44" s="82"/>
      <c r="D44" s="82"/>
      <c r="E44" s="54"/>
      <c r="F44" s="69" t="s">
        <v>54</v>
      </c>
      <c r="G44" s="70">
        <v>22</v>
      </c>
      <c r="K44" s="42"/>
      <c r="N44" s="21"/>
      <c r="O44" s="41"/>
    </row>
    <row r="45" spans="1:15" x14ac:dyDescent="0.25">
      <c r="B45" s="82"/>
      <c r="C45" s="82"/>
      <c r="D45" s="82"/>
    </row>
    <row r="46" spans="1:15" x14ac:dyDescent="0.25">
      <c r="B46" s="82"/>
      <c r="C46" s="82"/>
      <c r="D46" s="82"/>
    </row>
    <row r="47" spans="1:15" x14ac:dyDescent="0.25">
      <c r="O47" s="42"/>
    </row>
    <row r="48" spans="1:15" x14ac:dyDescent="0.25">
      <c r="O48" s="43"/>
    </row>
    <row r="49" spans="15:15" x14ac:dyDescent="0.25">
      <c r="O49" s="43"/>
    </row>
  </sheetData>
  <sheetProtection algorithmName="SHA-512" hashValue="HQPrOjOilCOqVgpEARYzv53VTt1+8ef1Yie31RzoMu7svXFcT9KYKWEb9xEnpNe1uWCmzTk7PR6DxK8E/G8qvQ==" saltValue="VotFnadT+ActvSUMBxww+w==" spinCount="100000" sheet="1" objects="1" scenarios="1"/>
  <sortState xmlns:xlrd2="http://schemas.microsoft.com/office/spreadsheetml/2017/richdata2" ref="C4:F13">
    <sortCondition ref="C4:C13"/>
  </sortState>
  <mergeCells count="4">
    <mergeCell ref="N7:O7"/>
    <mergeCell ref="N22:O22"/>
    <mergeCell ref="N34:O34"/>
    <mergeCell ref="B41:D46"/>
  </mergeCells>
  <pageMargins left="0.7" right="0.7" top="0.75" bottom="0.75" header="0.3" footer="0.3"/>
  <pageSetup paperSize="5" scale="70" orientation="landscape" r:id="rId1"/>
  <headerFooter>
    <oddHeader>&amp;LATTACHMENT 2 - PRICING SHEET&amp;C&amp;12 25-737&amp;RCDBG FUNDED ROAD RESURFACING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1BBD-2F89-44A4-81C8-D011B3443844}">
  <sheetPr>
    <pageSetUpPr fitToPage="1"/>
  </sheetPr>
  <dimension ref="A1:H42"/>
  <sheetViews>
    <sheetView view="pageLayout" zoomScaleNormal="100" workbookViewId="0">
      <selection activeCell="A8" sqref="A8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50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82</v>
      </c>
      <c r="B7" s="83"/>
      <c r="E7" s="83" t="s">
        <v>83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67">
        <v>3267</v>
      </c>
      <c r="D10" s="78">
        <v>0</v>
      </c>
      <c r="E10" s="73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74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73" cm="1">
        <f t="array" ref="D14:E32">+'Auto Population Input'!C5:D23</f>
        <v>0</v>
      </c>
      <c r="E14" s="73">
        <v>0</v>
      </c>
      <c r="F14" s="73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55"/>
      <c r="D15" s="73">
        <v>0</v>
      </c>
      <c r="E15" s="73">
        <v>0</v>
      </c>
      <c r="F15" s="73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73">
        <v>0</v>
      </c>
      <c r="E16" s="73">
        <v>0</v>
      </c>
      <c r="F16" s="73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73">
        <v>0</v>
      </c>
      <c r="E17" s="73">
        <v>0</v>
      </c>
      <c r="F17" s="73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73">
        <v>0</v>
      </c>
      <c r="E18" s="73">
        <v>0</v>
      </c>
      <c r="F18" s="73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73">
        <v>0</v>
      </c>
      <c r="E19" s="73">
        <v>0</v>
      </c>
      <c r="F19" s="73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73">
        <v>0</v>
      </c>
      <c r="E20" s="73">
        <v>0</v>
      </c>
      <c r="F20" s="73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73">
        <v>0</v>
      </c>
      <c r="E21" s="73">
        <v>0</v>
      </c>
      <c r="F21" s="73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73">
        <v>0</v>
      </c>
      <c r="E22" s="73">
        <v>0</v>
      </c>
      <c r="F22" s="73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73">
        <v>0</v>
      </c>
      <c r="E23" s="73">
        <v>0</v>
      </c>
      <c r="F23" s="73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73">
        <v>0</v>
      </c>
      <c r="E24" s="73">
        <v>0</v>
      </c>
      <c r="F24" s="73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73">
        <v>0</v>
      </c>
      <c r="E25" s="73">
        <v>0</v>
      </c>
      <c r="F25" s="73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73">
        <v>0</v>
      </c>
      <c r="E26" s="73">
        <v>0</v>
      </c>
      <c r="F26" s="73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73">
        <v>0</v>
      </c>
      <c r="E27" s="73">
        <v>0</v>
      </c>
      <c r="F27" s="73">
        <f t="shared" si="1"/>
        <v>0</v>
      </c>
    </row>
    <row r="28" spans="1:6" x14ac:dyDescent="0.25">
      <c r="A28" s="6" t="s">
        <v>28</v>
      </c>
      <c r="B28" s="4" t="s">
        <v>21</v>
      </c>
      <c r="C28" s="55"/>
      <c r="D28" s="73">
        <v>0</v>
      </c>
      <c r="E28" s="73">
        <v>0</v>
      </c>
      <c r="F28" s="73">
        <f t="shared" si="1"/>
        <v>0</v>
      </c>
    </row>
    <row r="29" spans="1:6" x14ac:dyDescent="0.25">
      <c r="A29" s="6" t="s">
        <v>29</v>
      </c>
      <c r="B29" s="4" t="s">
        <v>21</v>
      </c>
      <c r="C29" s="55"/>
      <c r="D29" s="73">
        <v>0</v>
      </c>
      <c r="E29" s="73">
        <v>0</v>
      </c>
      <c r="F29" s="73">
        <f t="shared" si="1"/>
        <v>0</v>
      </c>
    </row>
    <row r="30" spans="1:6" x14ac:dyDescent="0.25">
      <c r="A30" s="44" t="s">
        <v>58</v>
      </c>
      <c r="B30" s="4" t="s">
        <v>21</v>
      </c>
      <c r="C30" s="55"/>
      <c r="D30" s="73">
        <v>0</v>
      </c>
      <c r="E30" s="73">
        <v>0</v>
      </c>
      <c r="F30" s="73">
        <f t="shared" si="1"/>
        <v>0</v>
      </c>
    </row>
    <row r="31" spans="1:6" x14ac:dyDescent="0.25">
      <c r="A31" s="72" t="s">
        <v>30</v>
      </c>
      <c r="B31" s="4"/>
      <c r="C31" s="55"/>
      <c r="D31" s="73">
        <v>0</v>
      </c>
      <c r="E31" s="73">
        <v>0</v>
      </c>
      <c r="F31" s="73">
        <f t="shared" si="1"/>
        <v>0</v>
      </c>
    </row>
    <row r="32" spans="1:6" x14ac:dyDescent="0.25">
      <c r="A32" s="72" t="s">
        <v>30</v>
      </c>
      <c r="B32" s="4"/>
      <c r="C32" s="55"/>
      <c r="D32" s="73">
        <v>0</v>
      </c>
      <c r="E32" s="73">
        <v>0</v>
      </c>
      <c r="F32" s="73">
        <f t="shared" si="1"/>
        <v>0</v>
      </c>
    </row>
    <row r="33" spans="1:6" x14ac:dyDescent="0.25">
      <c r="A33" s="7"/>
      <c r="B33" s="8"/>
      <c r="C33" s="13"/>
      <c r="D33" s="84" t="s">
        <v>8</v>
      </c>
      <c r="E33" s="85"/>
      <c r="F33" s="74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75">
        <v>0</v>
      </c>
      <c r="E36" s="75">
        <f t="shared" ref="E36:E38" si="2">+C36*D36</f>
        <v>0</v>
      </c>
      <c r="F36" s="14"/>
    </row>
    <row r="37" spans="1:6" ht="15.75" x14ac:dyDescent="0.25">
      <c r="A37" s="44" t="s">
        <v>48</v>
      </c>
      <c r="B37" s="4" t="s">
        <v>21</v>
      </c>
      <c r="C37" s="57"/>
      <c r="D37" s="75">
        <v>0</v>
      </c>
      <c r="E37" s="75">
        <f t="shared" si="2"/>
        <v>0</v>
      </c>
      <c r="F37" s="14"/>
    </row>
    <row r="38" spans="1:6" x14ac:dyDescent="0.25">
      <c r="A38" s="72" t="s">
        <v>30</v>
      </c>
      <c r="B38" s="4"/>
      <c r="C38" s="59"/>
      <c r="D38" s="76"/>
      <c r="E38" s="73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77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+qgUrBvwZHVwxCS2plKuRAnjypSD14Zs8fJcw0MM0KMiSMmgdKA7xCY5htB4RoQYXHc9TqIJ1E5U8gDc/BTpVg==" saltValue="sxqIp1CQQMlQXXO4G4Aolw==" spinCount="100000" sheet="1" objects="1" scenarios="1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RESURFACING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6FFF-A2EC-4E31-9FC0-D2C2E3AAC423}">
  <sheetPr>
    <pageSetUpPr fitToPage="1"/>
  </sheetPr>
  <dimension ref="A1:H42"/>
  <sheetViews>
    <sheetView view="pageLayout" zoomScaleNormal="100" workbookViewId="0">
      <selection activeCell="A2" sqref="A2:F2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50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60</v>
      </c>
      <c r="B7" s="83"/>
      <c r="E7" s="83" t="s">
        <v>61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55">
        <v>2728</v>
      </c>
      <c r="D10" s="56">
        <v>0</v>
      </c>
      <c r="E10" s="5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11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5" cm="1">
        <f t="array" ref="D14:E32">+'Auto Population Input'!C5:D23</f>
        <v>0</v>
      </c>
      <c r="E14" s="5">
        <v>0</v>
      </c>
      <c r="F14" s="5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67">
        <v>100</v>
      </c>
      <c r="D15" s="5">
        <v>0</v>
      </c>
      <c r="E15" s="5">
        <v>0</v>
      </c>
      <c r="F15" s="5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5">
        <v>0</v>
      </c>
      <c r="E16" s="5">
        <v>0</v>
      </c>
      <c r="F16" s="5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5">
        <v>0</v>
      </c>
      <c r="E17" s="5">
        <v>0</v>
      </c>
      <c r="F17" s="5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5">
        <v>0</v>
      </c>
      <c r="E18" s="5">
        <v>0</v>
      </c>
      <c r="F18" s="5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5">
        <v>0</v>
      </c>
      <c r="E19" s="5">
        <v>0</v>
      </c>
      <c r="F19" s="5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5">
        <v>0</v>
      </c>
      <c r="E20" s="5">
        <v>0</v>
      </c>
      <c r="F20" s="5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5">
        <v>0</v>
      </c>
      <c r="E21" s="5">
        <v>0</v>
      </c>
      <c r="F21" s="5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5">
        <v>0</v>
      </c>
      <c r="E22" s="5">
        <v>0</v>
      </c>
      <c r="F22" s="5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5">
        <v>0</v>
      </c>
      <c r="E23" s="5">
        <v>0</v>
      </c>
      <c r="F23" s="5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5">
        <v>0</v>
      </c>
      <c r="E24" s="5">
        <v>0</v>
      </c>
      <c r="F24" s="5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5">
        <v>0</v>
      </c>
      <c r="E25" s="5">
        <v>0</v>
      </c>
      <c r="F25" s="5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5">
        <v>0</v>
      </c>
      <c r="E26" s="5">
        <v>0</v>
      </c>
      <c r="F26" s="5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5">
        <v>0</v>
      </c>
      <c r="E27" s="5">
        <v>0</v>
      </c>
      <c r="F27" s="5">
        <f t="shared" si="1"/>
        <v>0</v>
      </c>
    </row>
    <row r="28" spans="1:6" x14ac:dyDescent="0.25">
      <c r="A28" s="6" t="s">
        <v>28</v>
      </c>
      <c r="B28" s="4" t="s">
        <v>21</v>
      </c>
      <c r="C28" s="55">
        <v>1</v>
      </c>
      <c r="D28" s="5">
        <v>0</v>
      </c>
      <c r="E28" s="5">
        <v>0</v>
      </c>
      <c r="F28" s="5">
        <f t="shared" si="1"/>
        <v>0</v>
      </c>
    </row>
    <row r="29" spans="1:6" x14ac:dyDescent="0.25">
      <c r="A29" s="6" t="s">
        <v>29</v>
      </c>
      <c r="B29" s="4" t="s">
        <v>21</v>
      </c>
      <c r="C29" s="55">
        <v>4</v>
      </c>
      <c r="D29" s="5">
        <v>0</v>
      </c>
      <c r="E29" s="5">
        <v>0</v>
      </c>
      <c r="F29" s="5">
        <f t="shared" si="1"/>
        <v>0</v>
      </c>
    </row>
    <row r="30" spans="1:6" x14ac:dyDescent="0.25">
      <c r="A30" s="66" t="s">
        <v>58</v>
      </c>
      <c r="B30" s="62" t="s">
        <v>21</v>
      </c>
      <c r="C30" s="55"/>
      <c r="D30" s="5">
        <v>0</v>
      </c>
      <c r="E30" s="5">
        <v>0</v>
      </c>
      <c r="F30" s="5">
        <f t="shared" si="1"/>
        <v>0</v>
      </c>
    </row>
    <row r="31" spans="1:6" x14ac:dyDescent="0.25">
      <c r="A31" s="61" t="s">
        <v>30</v>
      </c>
      <c r="B31" s="62"/>
      <c r="C31" s="55"/>
      <c r="D31" s="5">
        <v>0</v>
      </c>
      <c r="E31" s="5">
        <v>0</v>
      </c>
      <c r="F31" s="5">
        <f t="shared" si="1"/>
        <v>0</v>
      </c>
    </row>
    <row r="32" spans="1:6" x14ac:dyDescent="0.25">
      <c r="A32" s="61" t="s">
        <v>30</v>
      </c>
      <c r="B32" s="62"/>
      <c r="C32" s="55"/>
      <c r="D32" s="5">
        <v>0</v>
      </c>
      <c r="E32" s="5">
        <v>0</v>
      </c>
      <c r="F32" s="5">
        <f t="shared" si="1"/>
        <v>0</v>
      </c>
    </row>
    <row r="33" spans="1:6" x14ac:dyDescent="0.25">
      <c r="A33" s="7"/>
      <c r="B33" s="8"/>
      <c r="C33" s="13"/>
      <c r="D33" s="102" t="s">
        <v>8</v>
      </c>
      <c r="E33" s="103"/>
      <c r="F33" s="11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58">
        <v>0</v>
      </c>
      <c r="E36" s="15">
        <f t="shared" ref="E36:E38" si="2">+C36*D36</f>
        <v>0</v>
      </c>
      <c r="F36" s="14"/>
    </row>
    <row r="37" spans="1:6" ht="15.75" x14ac:dyDescent="0.25">
      <c r="A37" s="44" t="s">
        <v>48</v>
      </c>
      <c r="B37" s="4" t="s">
        <v>21</v>
      </c>
      <c r="C37" s="57"/>
      <c r="D37" s="58">
        <v>0</v>
      </c>
      <c r="E37" s="15">
        <f t="shared" si="2"/>
        <v>0</v>
      </c>
      <c r="F37" s="14"/>
    </row>
    <row r="38" spans="1:6" x14ac:dyDescent="0.25">
      <c r="A38" s="61" t="s">
        <v>30</v>
      </c>
      <c r="B38" s="62"/>
      <c r="C38" s="59"/>
      <c r="D38" s="60"/>
      <c r="E38" s="5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16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webI6cusJCRCJlpIRiWVzVxHCKJQZov1N7wYvjvWlek+LHF8/voeyVNT4MO5Q+7HukzY9K2sHPiFMT/9HmZfRA==" saltValue="q0j6eNBr1jQXm60RuSktDA==" spinCount="100000" sheet="1" objects="1" scenarios="1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RESURACING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511C-DB66-4D6F-AE28-B919D979583D}">
  <sheetPr>
    <pageSetUpPr fitToPage="1"/>
  </sheetPr>
  <dimension ref="A1:H42"/>
  <sheetViews>
    <sheetView view="pageLayout" zoomScaleNormal="100" workbookViewId="0">
      <selection activeCell="C36" activeCellId="4" sqref="D10 C14 C16:C27 C30:C32 C36:C38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50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62</v>
      </c>
      <c r="B7" s="83"/>
      <c r="E7" s="83" t="s">
        <v>63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67">
        <v>2940</v>
      </c>
      <c r="D10" s="56">
        <v>0</v>
      </c>
      <c r="E10" s="73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74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73" cm="1">
        <f t="array" ref="D14:E32">+'Auto Population Input'!C5:D23</f>
        <v>0</v>
      </c>
      <c r="E14" s="73">
        <v>0</v>
      </c>
      <c r="F14" s="73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67">
        <v>100</v>
      </c>
      <c r="D15" s="73">
        <v>0</v>
      </c>
      <c r="E15" s="73">
        <v>0</v>
      </c>
      <c r="F15" s="73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73">
        <v>0</v>
      </c>
      <c r="E16" s="73">
        <v>0</v>
      </c>
      <c r="F16" s="73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73">
        <v>0</v>
      </c>
      <c r="E17" s="73">
        <v>0</v>
      </c>
      <c r="F17" s="73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73">
        <v>0</v>
      </c>
      <c r="E18" s="73">
        <v>0</v>
      </c>
      <c r="F18" s="73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73">
        <v>0</v>
      </c>
      <c r="E19" s="73">
        <v>0</v>
      </c>
      <c r="F19" s="73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73">
        <v>0</v>
      </c>
      <c r="E20" s="73">
        <v>0</v>
      </c>
      <c r="F20" s="73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73">
        <v>0</v>
      </c>
      <c r="E21" s="73">
        <v>0</v>
      </c>
      <c r="F21" s="73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73">
        <v>0</v>
      </c>
      <c r="E22" s="73">
        <v>0</v>
      </c>
      <c r="F22" s="73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73">
        <v>0</v>
      </c>
      <c r="E23" s="73">
        <v>0</v>
      </c>
      <c r="F23" s="73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73">
        <v>0</v>
      </c>
      <c r="E24" s="73">
        <v>0</v>
      </c>
      <c r="F24" s="73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73">
        <v>0</v>
      </c>
      <c r="E25" s="73">
        <v>0</v>
      </c>
      <c r="F25" s="73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73">
        <v>0</v>
      </c>
      <c r="E26" s="73">
        <v>0</v>
      </c>
      <c r="F26" s="73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73">
        <v>0</v>
      </c>
      <c r="E27" s="73">
        <v>0</v>
      </c>
      <c r="F27" s="73">
        <f t="shared" si="1"/>
        <v>0</v>
      </c>
    </row>
    <row r="28" spans="1:6" x14ac:dyDescent="0.25">
      <c r="A28" s="6" t="s">
        <v>28</v>
      </c>
      <c r="B28" s="4" t="s">
        <v>21</v>
      </c>
      <c r="C28" s="67">
        <v>1</v>
      </c>
      <c r="D28" s="73">
        <v>0</v>
      </c>
      <c r="E28" s="73">
        <v>0</v>
      </c>
      <c r="F28" s="73">
        <f t="shared" si="1"/>
        <v>0</v>
      </c>
    </row>
    <row r="29" spans="1:6" x14ac:dyDescent="0.25">
      <c r="A29" s="6" t="s">
        <v>29</v>
      </c>
      <c r="B29" s="4" t="s">
        <v>21</v>
      </c>
      <c r="C29" s="67">
        <v>4</v>
      </c>
      <c r="D29" s="73">
        <v>0</v>
      </c>
      <c r="E29" s="73">
        <v>0</v>
      </c>
      <c r="F29" s="73">
        <f t="shared" si="1"/>
        <v>0</v>
      </c>
    </row>
    <row r="30" spans="1:6" x14ac:dyDescent="0.25">
      <c r="A30" s="44" t="s">
        <v>58</v>
      </c>
      <c r="B30" s="4" t="s">
        <v>21</v>
      </c>
      <c r="C30" s="55"/>
      <c r="D30" s="73">
        <v>0</v>
      </c>
      <c r="E30" s="73">
        <v>0</v>
      </c>
      <c r="F30" s="73">
        <f t="shared" si="1"/>
        <v>0</v>
      </c>
    </row>
    <row r="31" spans="1:6" x14ac:dyDescent="0.25">
      <c r="A31" s="72" t="s">
        <v>30</v>
      </c>
      <c r="B31" s="4"/>
      <c r="C31" s="55"/>
      <c r="D31" s="73">
        <v>0</v>
      </c>
      <c r="E31" s="73">
        <v>0</v>
      </c>
      <c r="F31" s="73">
        <f t="shared" si="1"/>
        <v>0</v>
      </c>
    </row>
    <row r="32" spans="1:6" x14ac:dyDescent="0.25">
      <c r="A32" s="72" t="s">
        <v>30</v>
      </c>
      <c r="B32" s="4"/>
      <c r="C32" s="55"/>
      <c r="D32" s="73">
        <v>0</v>
      </c>
      <c r="E32" s="73">
        <v>0</v>
      </c>
      <c r="F32" s="73">
        <f t="shared" si="1"/>
        <v>0</v>
      </c>
    </row>
    <row r="33" spans="1:6" x14ac:dyDescent="0.25">
      <c r="A33" s="7"/>
      <c r="B33" s="8"/>
      <c r="C33" s="13"/>
      <c r="D33" s="84" t="s">
        <v>8</v>
      </c>
      <c r="E33" s="85"/>
      <c r="F33" s="74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75">
        <v>0</v>
      </c>
      <c r="E36" s="75">
        <f t="shared" ref="E36:E38" si="2">+C36*D36</f>
        <v>0</v>
      </c>
      <c r="F36" s="14"/>
    </row>
    <row r="37" spans="1:6" ht="15.75" x14ac:dyDescent="0.25">
      <c r="A37" s="44" t="s">
        <v>48</v>
      </c>
      <c r="B37" s="4" t="s">
        <v>21</v>
      </c>
      <c r="C37" s="57"/>
      <c r="D37" s="75">
        <v>0</v>
      </c>
      <c r="E37" s="75">
        <f t="shared" si="2"/>
        <v>0</v>
      </c>
      <c r="F37" s="14"/>
    </row>
    <row r="38" spans="1:6" x14ac:dyDescent="0.25">
      <c r="A38" s="72" t="s">
        <v>30</v>
      </c>
      <c r="B38" s="4"/>
      <c r="C38" s="59"/>
      <c r="D38" s="76"/>
      <c r="E38" s="73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77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sQI6omOMErFb32iY4L7ANQYkUGv2r+fZ1EVCy1lAVT4k1DgeCZWO3RBJ7aWTMEgrWsKdhnS5l+jzy9XzbVxE+g==" saltValue="631/1hRRIc2vxvU+sh1MGQ==" spinCount="100000" sheet="1" objects="1" scenarios="1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RESURFACING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66CF-F5AC-4B96-ADDA-3FAC8710C4A7}">
  <sheetPr>
    <pageSetUpPr fitToPage="1"/>
  </sheetPr>
  <dimension ref="A1:H42"/>
  <sheetViews>
    <sheetView view="pageLayout" zoomScaleNormal="100" workbookViewId="0">
      <selection activeCell="A5" sqref="A5:F5"/>
    </sheetView>
  </sheetViews>
  <sheetFormatPr defaultRowHeight="15" x14ac:dyDescent="0.25"/>
  <cols>
    <col min="1" max="1" width="34.5703125" customWidth="1"/>
    <col min="2" max="2" width="9.5703125" customWidth="1"/>
    <col min="3" max="3" width="17" customWidth="1"/>
    <col min="4" max="4" width="21.140625" customWidth="1"/>
    <col min="5" max="5" width="22.5703125" customWidth="1"/>
    <col min="6" max="6" width="18.28515625" customWidth="1"/>
  </cols>
  <sheetData>
    <row r="1" spans="1:8" ht="21" x14ac:dyDescent="0.35">
      <c r="A1" s="88" t="s">
        <v>36</v>
      </c>
      <c r="B1" s="88"/>
      <c r="C1" s="88"/>
      <c r="D1" s="88"/>
      <c r="E1" s="88"/>
      <c r="F1" s="88"/>
    </row>
    <row r="2" spans="1:8" ht="15.75" thickBot="1" x14ac:dyDescent="0.3">
      <c r="A2" s="89" t="s">
        <v>0</v>
      </c>
      <c r="B2" s="89"/>
      <c r="C2" s="89"/>
      <c r="D2" s="89"/>
      <c r="E2" s="89"/>
      <c r="F2" s="89"/>
    </row>
    <row r="3" spans="1:8" ht="17.25" thickTop="1" thickBot="1" x14ac:dyDescent="0.3">
      <c r="A3" s="90" t="str">
        <f>+'Auto Population Input'!B2</f>
        <v>TBD</v>
      </c>
      <c r="B3" s="91"/>
      <c r="C3" s="91"/>
      <c r="D3" s="91"/>
      <c r="E3" s="91"/>
      <c r="F3" s="92"/>
    </row>
    <row r="4" spans="1:8" ht="22.15" customHeight="1" thickTop="1" x14ac:dyDescent="0.25">
      <c r="A4" s="93" t="s">
        <v>34</v>
      </c>
      <c r="B4" s="94"/>
      <c r="C4" s="94"/>
      <c r="D4" s="94"/>
      <c r="E4" s="94"/>
      <c r="F4" s="95"/>
      <c r="G4" s="19"/>
      <c r="H4" s="19"/>
    </row>
    <row r="5" spans="1:8" ht="45.75" customHeight="1" x14ac:dyDescent="0.25">
      <c r="A5" s="96" t="s">
        <v>50</v>
      </c>
      <c r="B5" s="97"/>
      <c r="C5" s="97"/>
      <c r="D5" s="97"/>
      <c r="E5" s="97"/>
      <c r="F5" s="98"/>
      <c r="G5" s="20"/>
      <c r="H5" s="20"/>
    </row>
    <row r="6" spans="1:8" ht="49.5" customHeight="1" x14ac:dyDescent="0.25">
      <c r="A6" s="99" t="s">
        <v>35</v>
      </c>
      <c r="B6" s="100"/>
      <c r="C6" s="100"/>
      <c r="D6" s="100"/>
      <c r="E6" s="100"/>
      <c r="F6" s="101"/>
      <c r="G6" s="20"/>
      <c r="H6" s="20"/>
    </row>
    <row r="7" spans="1:8" ht="22.5" customHeight="1" x14ac:dyDescent="0.25">
      <c r="A7" s="83" t="s">
        <v>64</v>
      </c>
      <c r="B7" s="83"/>
      <c r="E7" s="83" t="s">
        <v>65</v>
      </c>
      <c r="F7" s="83"/>
    </row>
    <row r="8" spans="1:8" ht="8.25" customHeight="1" x14ac:dyDescent="0.25">
      <c r="A8" s="12"/>
      <c r="B8" s="12"/>
      <c r="C8" s="12"/>
      <c r="D8" s="12"/>
      <c r="E8" s="12"/>
      <c r="F8" s="12"/>
    </row>
    <row r="9" spans="1:8" ht="15.75" x14ac:dyDescent="0.25">
      <c r="A9" s="1" t="s">
        <v>1</v>
      </c>
      <c r="B9" s="2" t="s">
        <v>2</v>
      </c>
      <c r="C9" s="1" t="s">
        <v>3</v>
      </c>
      <c r="D9" s="1" t="s">
        <v>4</v>
      </c>
      <c r="E9" s="1" t="s">
        <v>5</v>
      </c>
    </row>
    <row r="10" spans="1:8" x14ac:dyDescent="0.25">
      <c r="A10" s="6" t="s">
        <v>7</v>
      </c>
      <c r="B10" s="4" t="s">
        <v>6</v>
      </c>
      <c r="C10" s="67">
        <v>754</v>
      </c>
      <c r="D10" s="56">
        <v>0</v>
      </c>
      <c r="E10" s="73">
        <f t="shared" ref="E10" si="0">+D10*C10</f>
        <v>0</v>
      </c>
    </row>
    <row r="11" spans="1:8" x14ac:dyDescent="0.25">
      <c r="A11" s="7"/>
      <c r="B11" s="8"/>
      <c r="C11" s="9"/>
      <c r="D11" s="10" t="s">
        <v>8</v>
      </c>
      <c r="E11" s="74">
        <f>SUM(E10:E10)</f>
        <v>0</v>
      </c>
    </row>
    <row r="12" spans="1:8" ht="6.75" customHeight="1" x14ac:dyDescent="0.25">
      <c r="A12" s="12"/>
      <c r="B12" s="12"/>
      <c r="C12" s="12"/>
      <c r="D12" s="12"/>
      <c r="E12" s="12"/>
      <c r="F12" s="12"/>
    </row>
    <row r="13" spans="1:8" ht="15.75" x14ac:dyDescent="0.25">
      <c r="A13" s="3" t="s">
        <v>9</v>
      </c>
      <c r="B13" s="2" t="s">
        <v>2</v>
      </c>
      <c r="C13" s="1" t="s">
        <v>3</v>
      </c>
      <c r="D13" s="1" t="s">
        <v>10</v>
      </c>
      <c r="E13" s="1" t="s">
        <v>11</v>
      </c>
      <c r="F13" s="1" t="s">
        <v>5</v>
      </c>
    </row>
    <row r="14" spans="1:8" x14ac:dyDescent="0.25">
      <c r="A14" s="6" t="s">
        <v>13</v>
      </c>
      <c r="B14" s="4" t="s">
        <v>12</v>
      </c>
      <c r="C14" s="55"/>
      <c r="D14" s="73" cm="1">
        <f t="array" ref="D14:E32">+'Auto Population Input'!C5:D23</f>
        <v>0</v>
      </c>
      <c r="E14" s="73">
        <v>0</v>
      </c>
      <c r="F14" s="73">
        <f t="shared" ref="F14:F32" si="1">+(C14*D14)+(C14*E14)</f>
        <v>0</v>
      </c>
    </row>
    <row r="15" spans="1:8" x14ac:dyDescent="0.25">
      <c r="A15" s="6" t="s">
        <v>14</v>
      </c>
      <c r="B15" s="4" t="s">
        <v>12</v>
      </c>
      <c r="C15" s="67">
        <v>72</v>
      </c>
      <c r="D15" s="73">
        <v>0</v>
      </c>
      <c r="E15" s="73">
        <v>0</v>
      </c>
      <c r="F15" s="73">
        <f t="shared" si="1"/>
        <v>0</v>
      </c>
    </row>
    <row r="16" spans="1:8" x14ac:dyDescent="0.25">
      <c r="A16" s="6" t="s">
        <v>15</v>
      </c>
      <c r="B16" s="4" t="s">
        <v>12</v>
      </c>
      <c r="C16" s="55"/>
      <c r="D16" s="73">
        <v>0</v>
      </c>
      <c r="E16" s="73">
        <v>0</v>
      </c>
      <c r="F16" s="73">
        <f t="shared" si="1"/>
        <v>0</v>
      </c>
    </row>
    <row r="17" spans="1:6" x14ac:dyDescent="0.25">
      <c r="A17" s="6" t="s">
        <v>16</v>
      </c>
      <c r="B17" s="4" t="s">
        <v>12</v>
      </c>
      <c r="C17" s="55"/>
      <c r="D17" s="73">
        <v>0</v>
      </c>
      <c r="E17" s="73">
        <v>0</v>
      </c>
      <c r="F17" s="73">
        <f t="shared" si="1"/>
        <v>0</v>
      </c>
    </row>
    <row r="18" spans="1:6" x14ac:dyDescent="0.25">
      <c r="A18" s="6" t="s">
        <v>17</v>
      </c>
      <c r="B18" s="4" t="s">
        <v>12</v>
      </c>
      <c r="C18" s="55"/>
      <c r="D18" s="73">
        <v>0</v>
      </c>
      <c r="E18" s="73">
        <v>0</v>
      </c>
      <c r="F18" s="73">
        <f t="shared" si="1"/>
        <v>0</v>
      </c>
    </row>
    <row r="19" spans="1:6" x14ac:dyDescent="0.25">
      <c r="A19" s="6" t="s">
        <v>18</v>
      </c>
      <c r="B19" s="4" t="s">
        <v>12</v>
      </c>
      <c r="C19" s="55"/>
      <c r="D19" s="73">
        <v>0</v>
      </c>
      <c r="E19" s="73">
        <v>0</v>
      </c>
      <c r="F19" s="73">
        <f t="shared" si="1"/>
        <v>0</v>
      </c>
    </row>
    <row r="20" spans="1:6" x14ac:dyDescent="0.25">
      <c r="A20" s="6" t="s">
        <v>19</v>
      </c>
      <c r="B20" s="4" t="s">
        <v>12</v>
      </c>
      <c r="C20" s="55"/>
      <c r="D20" s="73">
        <v>0</v>
      </c>
      <c r="E20" s="73">
        <v>0</v>
      </c>
      <c r="F20" s="73">
        <f t="shared" si="1"/>
        <v>0</v>
      </c>
    </row>
    <row r="21" spans="1:6" x14ac:dyDescent="0.25">
      <c r="A21" s="6" t="s">
        <v>20</v>
      </c>
      <c r="B21" s="4" t="s">
        <v>21</v>
      </c>
      <c r="C21" s="55"/>
      <c r="D21" s="73">
        <v>0</v>
      </c>
      <c r="E21" s="73">
        <v>0</v>
      </c>
      <c r="F21" s="73">
        <f t="shared" si="1"/>
        <v>0</v>
      </c>
    </row>
    <row r="22" spans="1:6" x14ac:dyDescent="0.25">
      <c r="A22" s="6" t="s">
        <v>22</v>
      </c>
      <c r="B22" s="4" t="s">
        <v>21</v>
      </c>
      <c r="C22" s="55"/>
      <c r="D22" s="73">
        <v>0</v>
      </c>
      <c r="E22" s="73">
        <v>0</v>
      </c>
      <c r="F22" s="73">
        <f t="shared" si="1"/>
        <v>0</v>
      </c>
    </row>
    <row r="23" spans="1:6" x14ac:dyDescent="0.25">
      <c r="A23" s="6" t="s">
        <v>23</v>
      </c>
      <c r="B23" s="4" t="s">
        <v>21</v>
      </c>
      <c r="C23" s="55"/>
      <c r="D23" s="73">
        <v>0</v>
      </c>
      <c r="E23" s="73">
        <v>0</v>
      </c>
      <c r="F23" s="73">
        <f t="shared" si="1"/>
        <v>0</v>
      </c>
    </row>
    <row r="24" spans="1:6" x14ac:dyDescent="0.25">
      <c r="A24" s="6" t="s">
        <v>24</v>
      </c>
      <c r="B24" s="4" t="s">
        <v>21</v>
      </c>
      <c r="C24" s="55"/>
      <c r="D24" s="73">
        <v>0</v>
      </c>
      <c r="E24" s="73">
        <v>0</v>
      </c>
      <c r="F24" s="73">
        <f t="shared" si="1"/>
        <v>0</v>
      </c>
    </row>
    <row r="25" spans="1:6" x14ac:dyDescent="0.25">
      <c r="A25" s="6" t="s">
        <v>25</v>
      </c>
      <c r="B25" s="4" t="s">
        <v>21</v>
      </c>
      <c r="C25" s="55"/>
      <c r="D25" s="73">
        <v>0</v>
      </c>
      <c r="E25" s="73">
        <v>0</v>
      </c>
      <c r="F25" s="73">
        <f t="shared" si="1"/>
        <v>0</v>
      </c>
    </row>
    <row r="26" spans="1:6" x14ac:dyDescent="0.25">
      <c r="A26" s="6" t="s">
        <v>26</v>
      </c>
      <c r="B26" s="4" t="s">
        <v>21</v>
      </c>
      <c r="C26" s="55"/>
      <c r="D26" s="73">
        <v>0</v>
      </c>
      <c r="E26" s="73">
        <v>0</v>
      </c>
      <c r="F26" s="73">
        <f t="shared" si="1"/>
        <v>0</v>
      </c>
    </row>
    <row r="27" spans="1:6" x14ac:dyDescent="0.25">
      <c r="A27" s="6" t="s">
        <v>27</v>
      </c>
      <c r="B27" s="4" t="s">
        <v>21</v>
      </c>
      <c r="C27" s="55"/>
      <c r="D27" s="73">
        <v>0</v>
      </c>
      <c r="E27" s="73">
        <v>0</v>
      </c>
      <c r="F27" s="73">
        <f t="shared" si="1"/>
        <v>0</v>
      </c>
    </row>
    <row r="28" spans="1:6" x14ac:dyDescent="0.25">
      <c r="A28" s="6" t="s">
        <v>28</v>
      </c>
      <c r="B28" s="4" t="s">
        <v>21</v>
      </c>
      <c r="C28" s="55"/>
      <c r="D28" s="73">
        <v>0</v>
      </c>
      <c r="E28" s="73">
        <v>0</v>
      </c>
      <c r="F28" s="73">
        <f t="shared" si="1"/>
        <v>0</v>
      </c>
    </row>
    <row r="29" spans="1:6" x14ac:dyDescent="0.25">
      <c r="A29" s="6" t="s">
        <v>29</v>
      </c>
      <c r="B29" s="4" t="s">
        <v>21</v>
      </c>
      <c r="C29" s="67">
        <v>4</v>
      </c>
      <c r="D29" s="73">
        <v>0</v>
      </c>
      <c r="E29" s="73">
        <v>0</v>
      </c>
      <c r="F29" s="73">
        <f t="shared" si="1"/>
        <v>0</v>
      </c>
    </row>
    <row r="30" spans="1:6" x14ac:dyDescent="0.25">
      <c r="A30" s="44" t="s">
        <v>58</v>
      </c>
      <c r="B30" s="4" t="s">
        <v>21</v>
      </c>
      <c r="C30" s="55"/>
      <c r="D30" s="73">
        <v>0</v>
      </c>
      <c r="E30" s="73">
        <v>0</v>
      </c>
      <c r="F30" s="73">
        <f t="shared" si="1"/>
        <v>0</v>
      </c>
    </row>
    <row r="31" spans="1:6" x14ac:dyDescent="0.25">
      <c r="A31" s="72" t="s">
        <v>30</v>
      </c>
      <c r="B31" s="4"/>
      <c r="C31" s="55"/>
      <c r="D31" s="73">
        <v>0</v>
      </c>
      <c r="E31" s="73">
        <v>0</v>
      </c>
      <c r="F31" s="73">
        <f t="shared" si="1"/>
        <v>0</v>
      </c>
    </row>
    <row r="32" spans="1:6" x14ac:dyDescent="0.25">
      <c r="A32" s="72" t="s">
        <v>30</v>
      </c>
      <c r="B32" s="4"/>
      <c r="C32" s="55"/>
      <c r="D32" s="73">
        <v>0</v>
      </c>
      <c r="E32" s="73">
        <v>0</v>
      </c>
      <c r="F32" s="73">
        <f t="shared" si="1"/>
        <v>0</v>
      </c>
    </row>
    <row r="33" spans="1:6" x14ac:dyDescent="0.25">
      <c r="A33" s="7"/>
      <c r="B33" s="8"/>
      <c r="C33" s="13"/>
      <c r="D33" s="84" t="s">
        <v>8</v>
      </c>
      <c r="E33" s="85"/>
      <c r="F33" s="74">
        <f>SUM(F14:F32)</f>
        <v>0</v>
      </c>
    </row>
    <row r="34" spans="1:6" ht="6.75" customHeight="1" x14ac:dyDescent="0.25">
      <c r="A34" s="12"/>
      <c r="B34" s="12"/>
      <c r="C34" s="12"/>
      <c r="D34" s="12"/>
      <c r="E34" s="12"/>
      <c r="F34" s="12"/>
    </row>
    <row r="35" spans="1:6" ht="15.75" x14ac:dyDescent="0.25">
      <c r="A35" s="3" t="s">
        <v>31</v>
      </c>
      <c r="B35" s="2" t="s">
        <v>2</v>
      </c>
      <c r="C35" s="1" t="s">
        <v>3</v>
      </c>
      <c r="D35" s="1" t="s">
        <v>4</v>
      </c>
      <c r="E35" s="1" t="s">
        <v>5</v>
      </c>
      <c r="F35" s="14"/>
    </row>
    <row r="36" spans="1:6" ht="15.75" x14ac:dyDescent="0.25">
      <c r="A36" s="44" t="s">
        <v>45</v>
      </c>
      <c r="B36" s="45" t="s">
        <v>6</v>
      </c>
      <c r="C36" s="57"/>
      <c r="D36" s="75">
        <v>0</v>
      </c>
      <c r="E36" s="75">
        <f t="shared" ref="E36:E38" si="2">+C36*D36</f>
        <v>0</v>
      </c>
      <c r="F36" s="14"/>
    </row>
    <row r="37" spans="1:6" ht="15.75" x14ac:dyDescent="0.25">
      <c r="A37" s="44" t="s">
        <v>48</v>
      </c>
      <c r="B37" s="4" t="s">
        <v>21</v>
      </c>
      <c r="C37" s="57"/>
      <c r="D37" s="75">
        <v>0</v>
      </c>
      <c r="E37" s="75">
        <f t="shared" si="2"/>
        <v>0</v>
      </c>
      <c r="F37" s="14"/>
    </row>
    <row r="38" spans="1:6" x14ac:dyDescent="0.25">
      <c r="A38" s="72" t="s">
        <v>30</v>
      </c>
      <c r="B38" s="4"/>
      <c r="C38" s="59"/>
      <c r="D38" s="76"/>
      <c r="E38" s="73">
        <f t="shared" si="2"/>
        <v>0</v>
      </c>
      <c r="F38" s="14"/>
    </row>
    <row r="39" spans="1:6" ht="15" customHeight="1" x14ac:dyDescent="0.25">
      <c r="A39" s="27" t="s">
        <v>32</v>
      </c>
      <c r="B39" s="27"/>
      <c r="C39" s="27"/>
      <c r="D39" s="10" t="s">
        <v>8</v>
      </c>
      <c r="E39" s="77">
        <f>SUM(E36:E38)</f>
        <v>0</v>
      </c>
      <c r="F39" s="17"/>
    </row>
    <row r="40" spans="1:6" ht="15.75" thickBot="1" x14ac:dyDescent="0.3">
      <c r="A40" s="27" t="s">
        <v>46</v>
      </c>
      <c r="B40" s="27"/>
      <c r="C40" s="27"/>
    </row>
    <row r="41" spans="1:6" ht="21.75" thickBot="1" x14ac:dyDescent="0.4">
      <c r="C41" s="86" t="s">
        <v>33</v>
      </c>
      <c r="D41" s="87"/>
      <c r="E41" s="18">
        <f>+E39+F33+E11</f>
        <v>0</v>
      </c>
    </row>
    <row r="42" spans="1:6" ht="6.75" customHeight="1" x14ac:dyDescent="0.25">
      <c r="A42" s="12"/>
      <c r="B42" s="12"/>
      <c r="C42" s="12"/>
      <c r="D42" s="12"/>
      <c r="E42" s="12"/>
      <c r="F42" s="12"/>
    </row>
  </sheetData>
  <sheetProtection algorithmName="SHA-512" hashValue="+FPbJG6YU2L7H+ajow7NB2W2me2bJKCbCAEHASFPMc+3SM31wLJ8/NpM3hM0Y7lfRYovdVqHzCu0sRnuNprGGQ==" saltValue="FtBtLe5Ff3p6Scy9judAbw==" spinCount="100000" sheet="1" autoFilter="0"/>
  <mergeCells count="10">
    <mergeCell ref="A7:B7"/>
    <mergeCell ref="E7:F7"/>
    <mergeCell ref="D33:E33"/>
    <mergeCell ref="C41:D41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73" fitToHeight="0" orientation="portrait" r:id="rId1"/>
  <headerFooter>
    <oddHeader>&amp;LATTACHMENT 2 - PRICING SHEET&amp;C25-737&amp;RCDBG FUNDED ROAD RESURFACING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Auto Population Input</vt:lpstr>
      <vt:lpstr>Summary</vt:lpstr>
      <vt:lpstr>W. Loyd</vt:lpstr>
      <vt:lpstr>Ann St</vt:lpstr>
      <vt:lpstr>Claire St</vt:lpstr>
      <vt:lpstr>Fifth St</vt:lpstr>
      <vt:lpstr>'Ann St'!Print_Area</vt:lpstr>
      <vt:lpstr>'Claire St'!Print_Area</vt:lpstr>
      <vt:lpstr>'Fifth St'!Print_Area</vt:lpstr>
      <vt:lpstr>Summary!Print_Area</vt:lpstr>
      <vt:lpstr>'W. Loyd'!Print_Area</vt:lpstr>
    </vt:vector>
  </TitlesOfParts>
  <Company>LCBCC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Sherk, Adam</dc:creator>
  <cp:lastModifiedBy>Bechtel, Gretchen</cp:lastModifiedBy>
  <cp:lastPrinted>2024-04-11T16:42:51Z</cp:lastPrinted>
  <dcterms:created xsi:type="dcterms:W3CDTF">2020-12-14T15:08:06Z</dcterms:created>
  <dcterms:modified xsi:type="dcterms:W3CDTF">2025-06-06T19:14:34Z</dcterms:modified>
</cp:coreProperties>
</file>