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5 Amy\Amy - Solicitations\2025 Solicitations\25-516 Mobile Day Services for the UnHoused\01 Solicitation Documents\"/>
    </mc:Choice>
  </mc:AlternateContent>
  <xr:revisionPtr revIDLastSave="0" documentId="13_ncr:1_{A330489F-1097-4F31-BDAF-911D977A40A3}" xr6:coauthVersionLast="47" xr6:coauthVersionMax="47" xr10:uidLastSave="{00000000-0000-0000-0000-000000000000}"/>
  <workbookProtection workbookAlgorithmName="SHA-512" workbookHashValue="TBgrza/mwkJQrb5xi89Lru0bUTYkG+qYcXWot+6+EIXqntDnNSk4Yua00DDSrNTKVSKfKD8MNkAIzSBdR4UBEw==" workbookSaltValue="YND5wDSG4ROmaMrFcnaLWQ==" workbookSpinCount="100000" lockStructure="1"/>
  <bookViews>
    <workbookView xWindow="16080" yWindow="-120" windowWidth="29040" windowHeight="15720" xr2:uid="{CE47C7A3-1A81-4F9F-82BB-0C94F0927BB8}"/>
  </bookViews>
  <sheets>
    <sheet name="Budget Total &amp; Instructions" sheetId="5" r:id="rId1"/>
    <sheet name="A. Personnel" sheetId="1" r:id="rId2"/>
    <sheet name="B. Equipment" sheetId="2" r:id="rId3"/>
    <sheet name="C. Supplies" sheetId="3" r:id="rId4"/>
    <sheet name="D. Case Management" sheetId="7" r:id="rId5"/>
    <sheet name="E. Other" sheetId="4" r:id="rId6"/>
    <sheet name="F. Narrative"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7" l="1"/>
  <c r="G11" i="7"/>
  <c r="G10" i="7"/>
  <c r="G9" i="7"/>
  <c r="G8" i="7"/>
  <c r="G7" i="7"/>
  <c r="G6" i="7"/>
  <c r="G10" i="3"/>
  <c r="G12" i="1"/>
  <c r="D8" i="5" s="1"/>
  <c r="D9" i="5"/>
  <c r="H11" i="4"/>
  <c r="D11" i="5" s="1"/>
  <c r="G10" i="4"/>
  <c r="G9" i="4"/>
  <c r="G8" i="4"/>
  <c r="G7" i="4"/>
  <c r="G6" i="4"/>
  <c r="G11" i="4" s="1"/>
  <c r="G9" i="3"/>
  <c r="G5" i="3"/>
  <c r="G6" i="3"/>
  <c r="G7" i="3"/>
  <c r="G8" i="3"/>
  <c r="H11" i="3"/>
  <c r="D10" i="5" s="1"/>
  <c r="A8" i="2"/>
  <c r="A9" i="2" s="1"/>
  <c r="F9" i="2"/>
  <c r="F8" i="2"/>
  <c r="F11" i="1"/>
  <c r="G10" i="2"/>
  <c r="F7" i="2"/>
  <c r="F6" i="2"/>
  <c r="A6" i="2"/>
  <c r="A7" i="2" s="1"/>
  <c r="F5" i="2"/>
  <c r="F10" i="1"/>
  <c r="A6" i="1"/>
  <c r="A7" i="1" s="1"/>
  <c r="A8" i="1" s="1"/>
  <c r="A9" i="1" s="1"/>
  <c r="A10" i="1" s="1"/>
  <c r="F9" i="1"/>
  <c r="F5" i="1"/>
  <c r="F6" i="1"/>
  <c r="F7" i="1"/>
  <c r="F8" i="1"/>
  <c r="G11" i="3" l="1"/>
  <c r="D13" i="5"/>
  <c r="F10" i="2"/>
  <c r="F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Clark, Alexis</author>
  </authors>
  <commentList>
    <comment ref="B4" authorId="0" shapeId="0" xr:uid="{8DE87C12-83FB-4B2E-A74C-340234DCC4A1}">
      <text>
        <r>
          <rPr>
            <sz val="9"/>
            <color indexed="81"/>
            <rFont val="Tahoma"/>
            <family val="2"/>
          </rPr>
          <t xml:space="preserve">Enter the title of the position. The positions must list those provided in your key personnel list.  The position must be relevant and allowable under the project.
</t>
        </r>
      </text>
    </comment>
    <comment ref="C4" authorId="0" shapeId="0" xr:uid="{08800E48-9BE6-4E03-B6ED-CEB48CF67BDB}">
      <text>
        <r>
          <rPr>
            <sz val="9"/>
            <color indexed="81"/>
            <rFont val="Tahoma"/>
            <family val="2"/>
          </rPr>
          <t>Enter the name of your organization's employee. If vacant, state "vacant" and anticipated date of hire.</t>
        </r>
      </text>
    </comment>
    <comment ref="D4" authorId="0" shapeId="0" xr:uid="{410B5232-9C24-465D-8C9A-B0A9AA9D530C}">
      <text>
        <r>
          <rPr>
            <sz val="9"/>
            <color indexed="81"/>
            <rFont val="Tahoma"/>
            <family val="2"/>
          </rPr>
          <t>Enter the actual or projected hourly rate.  Hourly rates must be reasonable for the services provided and conform to the established policy of the organization, consistently applied to grant-funded and non-subsidized activities.</t>
        </r>
      </text>
    </comment>
    <comment ref="E4" authorId="0" shapeId="0" xr:uid="{F5549D17-B4DB-45A6-9D4B-298278917CE8}">
      <text>
        <r>
          <rPr>
            <sz val="9"/>
            <color indexed="81"/>
            <rFont val="Tahoma"/>
            <family val="2"/>
          </rPr>
          <t xml:space="preserve">Enter the number of hours attributable to the employee's level of effort towards the project. Hours must not exceed 2,080 per 12 months, which is typically full time status or 100% level of effort for an individual. </t>
        </r>
      </text>
    </comment>
    <comment ref="F4" authorId="0" shapeId="0" xr:uid="{6EB9F98B-EC58-452C-8B5E-25F353E15188}">
      <text>
        <r>
          <rPr>
            <sz val="9"/>
            <color indexed="81"/>
            <rFont val="Tahoma"/>
            <family val="2"/>
          </rPr>
          <t>Auto-calculated.  Personnel Cost = Hourly Rate x No. Hours</t>
        </r>
      </text>
    </comment>
    <comment ref="G4" authorId="0" shapeId="0" xr:uid="{E667695D-BA6F-46F2-A9B9-63A954C3C9EE}">
      <text>
        <r>
          <rPr>
            <sz val="9"/>
            <color indexed="81"/>
            <rFont val="Tahoma"/>
            <family val="2"/>
          </rPr>
          <t>Amount Requested cannot exceed Personnel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Clark, Alexis</author>
  </authors>
  <commentList>
    <comment ref="B4" authorId="0" shapeId="0" xr:uid="{8EAE9354-8AB9-46A3-9297-3385B0F88C35}">
      <text>
        <r>
          <rPr>
            <sz val="9"/>
            <color indexed="81"/>
            <rFont val="Tahoma"/>
            <family val="2"/>
          </rPr>
          <t>Describe the equipment to be purchased.</t>
        </r>
      </text>
    </comment>
    <comment ref="E4" authorId="0" shapeId="0" xr:uid="{C6F7FAA6-E3BD-4C45-BD41-D4BE4870D2F6}">
      <text>
        <r>
          <rPr>
            <sz val="9"/>
            <color indexed="81"/>
            <rFont val="Tahoma"/>
            <family val="2"/>
          </rPr>
          <t xml:space="preserve">Enter the percentage of the equipment's value to be charged to the project.  If the equipment will be used by several projects, you may only charge a percentage of the costs for the purchase based on the amount of time the equipment will be used for this project.
</t>
        </r>
      </text>
    </comment>
    <comment ref="F4" authorId="0" shapeId="0" xr:uid="{3390BFAF-285E-4775-B9A3-56DBC482BF99}">
      <text>
        <r>
          <rPr>
            <sz val="9"/>
            <color indexed="81"/>
            <rFont val="Tahoma"/>
            <family val="2"/>
          </rPr>
          <t>Auto-calculated.
Equipment Cost = Quantity x Unit Cost x Percent Charged to Project</t>
        </r>
      </text>
    </comment>
    <comment ref="G4" authorId="0" shapeId="0" xr:uid="{CC109EBA-1A8B-4FC5-88F5-A11EBFCA8F66}">
      <text>
        <r>
          <rPr>
            <sz val="9"/>
            <color indexed="81"/>
            <rFont val="Tahoma"/>
            <family val="2"/>
          </rPr>
          <t>Amount requested cannot exceed Equipment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Clark, Alexis</author>
  </authors>
  <commentList>
    <comment ref="B4" authorId="0" shapeId="0" xr:uid="{CD2A2D4B-93C1-4D43-8003-D89EF3D9410B}">
      <text>
        <r>
          <rPr>
            <sz val="9"/>
            <color indexed="81"/>
            <rFont val="Tahoma"/>
            <family val="2"/>
          </rPr>
          <t>Describe the supplies to be purchased.</t>
        </r>
      </text>
    </comment>
    <comment ref="C4" authorId="0" shapeId="0" xr:uid="{E638E658-6DA0-4D8E-BD90-6CC6BEE295A7}">
      <text>
        <r>
          <rPr>
            <sz val="9"/>
            <color indexed="81"/>
            <rFont val="Tahoma"/>
            <family val="2"/>
          </rPr>
          <t>Enter the unit cost for the basis shown.  For example, if the basis is an item, enter the cost for each item; if the basis is a unit of time (for example, week, month, quarter, year) enter the cost for the unit of time.</t>
        </r>
      </text>
    </comment>
    <comment ref="D4" authorId="0" shapeId="0" xr:uid="{91A50090-3F3A-4EC4-81DE-82F5CB4C8E5E}">
      <text>
        <r>
          <rPr>
            <sz val="9"/>
            <color indexed="81"/>
            <rFont val="Tahoma"/>
            <family val="2"/>
          </rPr>
          <t>Enter the quantity of items needed.</t>
        </r>
      </text>
    </comment>
    <comment ref="E4" authorId="0" shapeId="0" xr:uid="{1F58FDC2-525B-460B-928A-9C875E49BA67}">
      <text>
        <r>
          <rPr>
            <sz val="9"/>
            <color indexed="81"/>
            <rFont val="Tahoma"/>
            <family val="2"/>
          </rPr>
          <t>Enter the basis for the unit cost, either by item type or by unit of time.</t>
        </r>
      </text>
    </comment>
    <comment ref="F4" authorId="0" shapeId="0" xr:uid="{FFF4EC19-6833-496E-890A-4F177E7FF097}">
      <text>
        <r>
          <rPr>
            <sz val="9"/>
            <color indexed="81"/>
            <rFont val="Tahoma"/>
            <family val="2"/>
          </rPr>
          <t>Enter the duration or length of time that the item will be needed, if applicable.  (i.e.: 10 if the unit basis is month and the item needs to be purchased on a monthly basis for 10 months). Enter "1" if it is a one-time purchase.</t>
        </r>
      </text>
    </comment>
    <comment ref="G4" authorId="0" shapeId="0" xr:uid="{9F2A4BBA-EA94-4DFA-ACCF-B5AC93276C94}">
      <text>
        <r>
          <rPr>
            <sz val="9"/>
            <color indexed="81"/>
            <rFont val="Tahoma"/>
            <family val="2"/>
          </rPr>
          <t>Auto-calculated.
Supplies Cost = Unit Cost x Quantity x Duration.</t>
        </r>
      </text>
    </comment>
    <comment ref="H4" authorId="0" shapeId="0" xr:uid="{1F0CD964-FE69-4A87-9B03-8D5DB00E7090}">
      <text>
        <r>
          <rPr>
            <sz val="9"/>
            <color indexed="81"/>
            <rFont val="Tahoma"/>
            <family val="2"/>
          </rPr>
          <t xml:space="preserve">Amount Requested must cannot exceed Supplies Cost and must be attributable to Project.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Clark, Alexis</author>
  </authors>
  <commentList>
    <comment ref="B5" authorId="0" shapeId="0" xr:uid="{E5886A7B-A36B-41B4-B063-119EE8A0E6DE}">
      <text>
        <r>
          <rPr>
            <sz val="9"/>
            <color indexed="81"/>
            <rFont val="Tahoma"/>
            <family val="2"/>
          </rPr>
          <t>Describe the project cost.</t>
        </r>
      </text>
    </comment>
    <comment ref="C5" authorId="0" shapeId="0" xr:uid="{C2A3BD57-7F67-4F39-8C86-B5A8B25B1CB1}">
      <text>
        <r>
          <rPr>
            <sz val="9"/>
            <color indexed="81"/>
            <rFont val="Tahoma"/>
            <family val="2"/>
          </rPr>
          <t>Enter the unit cost for the basis shown.  For example, if the basis is an item, enter the cost for each item; if the basis is a unit of time (for example, week, month, quarter, year) enter the cost for the unit of time.</t>
        </r>
      </text>
    </comment>
    <comment ref="D5" authorId="0" shapeId="0" xr:uid="{40D77880-FA7C-4157-BA32-541C4D2F60D0}">
      <text>
        <r>
          <rPr>
            <sz val="9"/>
            <color indexed="81"/>
            <rFont val="Tahoma"/>
            <family val="2"/>
          </rPr>
          <t>Enter the quantity of items needed.</t>
        </r>
      </text>
    </comment>
    <comment ref="E5" authorId="0" shapeId="0" xr:uid="{0F4D08B3-115C-4604-89F9-78AA43BD6347}">
      <text>
        <r>
          <rPr>
            <sz val="9"/>
            <color indexed="81"/>
            <rFont val="Tahoma"/>
            <family val="2"/>
          </rPr>
          <t>Enter the basis for the unit cost, either by item type (i.e.: per client) or by unit of time.</t>
        </r>
      </text>
    </comment>
    <comment ref="F5" authorId="0" shapeId="0" xr:uid="{1FD5EF5B-EA0C-470F-BFB0-45EB9D61A47B}">
      <text>
        <r>
          <rPr>
            <sz val="9"/>
            <color indexed="81"/>
            <rFont val="Tahoma"/>
            <family val="2"/>
          </rPr>
          <t>Enter the duration or length of time that the item will be needed, if applicable.  (i.e.: 10 if the unit basis is month and the item needs to be purchased on a monthly basis for 10 months). Enter "1" if it is a one-time purchase.</t>
        </r>
      </text>
    </comment>
    <comment ref="G5" authorId="0" shapeId="0" xr:uid="{E4BD6AE9-EBB4-4483-AB3A-414A4DC42857}">
      <text>
        <r>
          <rPr>
            <sz val="9"/>
            <color indexed="81"/>
            <rFont val="Tahoma"/>
            <family val="2"/>
          </rPr>
          <t>Auto-calculated.
Supplies Cost = Unit Cost x Quantity x Duration.</t>
        </r>
      </text>
    </comment>
    <comment ref="H5" authorId="0" shapeId="0" xr:uid="{C71CE2C4-E4B2-43B0-9E77-E8EB9479A132}">
      <text>
        <r>
          <rPr>
            <sz val="9"/>
            <color indexed="81"/>
            <rFont val="Tahoma"/>
            <family val="2"/>
          </rPr>
          <t xml:space="preserve">Amount Requested must cannot exceed Supplies Cost and must be attributable to Project.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Clark, Alexis</author>
  </authors>
  <commentList>
    <comment ref="B5" authorId="0" shapeId="0" xr:uid="{73F0482D-F70E-49E3-BA18-737A22F20E06}">
      <text>
        <r>
          <rPr>
            <sz val="9"/>
            <color indexed="81"/>
            <rFont val="Tahoma"/>
            <family val="2"/>
          </rPr>
          <t>Describe the project cost.</t>
        </r>
      </text>
    </comment>
    <comment ref="C5" authorId="0" shapeId="0" xr:uid="{394454EE-421E-4B33-90FA-617746E0B5C7}">
      <text>
        <r>
          <rPr>
            <sz val="9"/>
            <color indexed="81"/>
            <rFont val="Tahoma"/>
            <family val="2"/>
          </rPr>
          <t>Enter the unit cost for the basis shown.  For example, if the basis is an item, enter the cost for each item; if the basis is a unit of time (for example, week, month, quarter, year) enter the cost for the unit of time.</t>
        </r>
      </text>
    </comment>
    <comment ref="D5" authorId="0" shapeId="0" xr:uid="{A8FAE318-D38E-4012-99F6-20F1EBB1D0EC}">
      <text>
        <r>
          <rPr>
            <sz val="9"/>
            <color indexed="81"/>
            <rFont val="Tahoma"/>
            <family val="2"/>
          </rPr>
          <t>Enter the quantity of items needed.</t>
        </r>
      </text>
    </comment>
    <comment ref="E5" authorId="0" shapeId="0" xr:uid="{A3DAD235-27A2-4A39-8739-257AEB917FE3}">
      <text>
        <r>
          <rPr>
            <sz val="9"/>
            <color indexed="81"/>
            <rFont val="Tahoma"/>
            <family val="2"/>
          </rPr>
          <t>Enter the basis for the unit cost, either by item type (i.e.: per client) or by unit of time.</t>
        </r>
      </text>
    </comment>
    <comment ref="F5" authorId="0" shapeId="0" xr:uid="{04E9B6C5-3088-44CB-8645-3ACA1DB5AF68}">
      <text>
        <r>
          <rPr>
            <sz val="9"/>
            <color indexed="81"/>
            <rFont val="Tahoma"/>
            <family val="2"/>
          </rPr>
          <t>Enter the duration or length of time that the item will be needed, if applicable.  (i.e.: 10 if the unit basis is month and the item needs to be purchased on a monthly basis for 10 months). Enter "1" if it is a one-time purchase.</t>
        </r>
      </text>
    </comment>
    <comment ref="G5" authorId="0" shapeId="0" xr:uid="{39D594D4-EBC4-44B3-811E-4E5E635E3741}">
      <text>
        <r>
          <rPr>
            <sz val="9"/>
            <color indexed="81"/>
            <rFont val="Tahoma"/>
            <family val="2"/>
          </rPr>
          <t>Auto-calculated.
Supplies Cost = Unit Cost x Quantity x Duration.</t>
        </r>
      </text>
    </comment>
    <comment ref="H5" authorId="0" shapeId="0" xr:uid="{EFC92FBD-483B-4091-8F6A-40A7CEA310B7}">
      <text>
        <r>
          <rPr>
            <sz val="9"/>
            <color indexed="81"/>
            <rFont val="Tahoma"/>
            <family val="2"/>
          </rPr>
          <t xml:space="preserve">Amount Requested must cannot exceed Supplies Cost and must be attributable to Project.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Clark, Alexis</author>
  </authors>
  <commentList>
    <comment ref="A5" authorId="0" shapeId="0" xr:uid="{A92DA06E-AE0B-4CA1-8A47-5E3247E77982}">
      <text>
        <r>
          <rPr>
            <sz val="9"/>
            <color indexed="81"/>
            <rFont val="Tahoma"/>
            <family val="2"/>
          </rPr>
          <t>Enter the corresponding line number from the table identifying the budget request.</t>
        </r>
      </text>
    </comment>
    <comment ref="B5" authorId="0" shapeId="0" xr:uid="{AA0E6083-88F4-4C19-A8C4-B4D4A892894A}">
      <text>
        <r>
          <rPr>
            <sz val="9"/>
            <color indexed="81"/>
            <rFont val="Tahoma"/>
            <family val="2"/>
          </rPr>
          <t>Enter "Personnel," "Equipment," "Supplies," or "Other"</t>
        </r>
      </text>
    </comment>
  </commentList>
</comments>
</file>

<file path=xl/sharedStrings.xml><?xml version="1.0" encoding="utf-8"?>
<sst xmlns="http://schemas.openxmlformats.org/spreadsheetml/2006/main" count="77" uniqueCount="37">
  <si>
    <t>Line #</t>
  </si>
  <si>
    <t>Position</t>
  </si>
  <si>
    <t>Name</t>
  </si>
  <si>
    <t>Hourly Rate</t>
  </si>
  <si>
    <t>Personnel Cost</t>
  </si>
  <si>
    <t>Amount Requested</t>
  </si>
  <si>
    <t>TOTAL</t>
  </si>
  <si>
    <t>A. PERSONNEL COSTS</t>
  </si>
  <si>
    <t>B. EQUIPMENT COSTS</t>
  </si>
  <si>
    <t>C. SUPPLIES</t>
  </si>
  <si>
    <t>Item</t>
  </si>
  <si>
    <t>Quantity</t>
  </si>
  <si>
    <t>Percent Charged to Project</t>
  </si>
  <si>
    <t>Equipment Cost</t>
  </si>
  <si>
    <t>Hours to Project</t>
  </si>
  <si>
    <t>Unit Cost</t>
  </si>
  <si>
    <t>Duration</t>
  </si>
  <si>
    <t>Supplies Cost</t>
  </si>
  <si>
    <t>Basis</t>
  </si>
  <si>
    <t>Other Cost</t>
  </si>
  <si>
    <t>Provider Name:</t>
  </si>
  <si>
    <t>Project Name:</t>
  </si>
  <si>
    <t>Instructions:</t>
  </si>
  <si>
    <t>Budget Summary</t>
  </si>
  <si>
    <t>Personnel</t>
  </si>
  <si>
    <t>Equipment</t>
  </si>
  <si>
    <t>Supplies</t>
  </si>
  <si>
    <t>Other</t>
  </si>
  <si>
    <t>Administrative</t>
  </si>
  <si>
    <t>Narrative Description of Need</t>
  </si>
  <si>
    <t>Type of Request</t>
  </si>
  <si>
    <t xml:space="preserve">Instructions: </t>
  </si>
  <si>
    <r>
      <t xml:space="preserve">For each line item identified on sheets A., B., C., and D., provide a narrative description justifying the requested funding.
</t>
    </r>
    <r>
      <rPr>
        <b/>
        <sz val="11"/>
        <color theme="1"/>
        <rFont val="Calibri"/>
        <family val="2"/>
        <scheme val="minor"/>
      </rPr>
      <t>Personnel Narrative</t>
    </r>
    <r>
      <rPr>
        <sz val="11"/>
        <color theme="1"/>
        <rFont val="Calibri"/>
        <family val="2"/>
        <scheme val="minor"/>
      </rPr>
      <t xml:space="preserve">: Describe the roles and responsibilities of each position and explain how they relate to achieving the goals and objectives of the project. 
</t>
    </r>
    <r>
      <rPr>
        <b/>
        <sz val="11"/>
        <color theme="1"/>
        <rFont val="Calibri"/>
        <family val="2"/>
        <scheme val="minor"/>
      </rPr>
      <t>Equipment Narrative</t>
    </r>
    <r>
      <rPr>
        <sz val="11"/>
        <color theme="1"/>
        <rFont val="Calibri"/>
        <family val="2"/>
        <scheme val="minor"/>
      </rPr>
      <t xml:space="preserve">: Describe the need for the equipment; explain how the use of each item of equipment is related to the implementation of the required activities in order to achieve the specific project goals.  Provide the basis for the unit cost of the equipment (i.e.: fair market value, cost quotes, etc., and describe the procurement method to be used).
</t>
    </r>
    <r>
      <rPr>
        <b/>
        <sz val="11"/>
        <color theme="1"/>
        <rFont val="Calibri"/>
        <family val="2"/>
        <scheme val="minor"/>
      </rPr>
      <t>Supplies Narrative</t>
    </r>
    <r>
      <rPr>
        <sz val="11"/>
        <color theme="1"/>
        <rFont val="Calibri"/>
        <family val="2"/>
        <scheme val="minor"/>
      </rPr>
      <t xml:space="preserve">: Describe the supplies requested and explain how each supply item is related to the implementation of the required activities to achieve the specific project objectives.  Include the breakdown of costs to show how you determined the unit cost for each supply item, if appropriate. 
</t>
    </r>
    <r>
      <rPr>
        <b/>
        <sz val="11"/>
        <color theme="1"/>
        <rFont val="Calibri"/>
        <family val="2"/>
        <scheme val="minor"/>
      </rPr>
      <t>Other Narrative</t>
    </r>
    <r>
      <rPr>
        <sz val="11"/>
        <color theme="1"/>
        <rFont val="Calibri"/>
        <family val="2"/>
        <scheme val="minor"/>
      </rPr>
      <t xml:space="preserve">:  Explain why each item or type of expense is necessary for the successful implementation and completion of the project. </t>
    </r>
  </si>
  <si>
    <t>D. CASE MANAGEMENT</t>
  </si>
  <si>
    <t>E. OTHER COSTS</t>
  </si>
  <si>
    <t>F. Narrative Description of Need</t>
  </si>
  <si>
    <t>This budget worksheet consists of seven (7) tabs, this summary page and six (6) additional tabs:  
A. Personnel; B. Equipment; C. Supplies; D. Case Management; E. Other; and F. Narrative.  Complete the tabs applicable to your project and submit as an excel file.  Alterations to formulas may result in disqualification of submission.  The budget summary below will auto-populate based on the information entered in the worksheet.  Administrative/ case management costs may be requested in an amount not to exceed 10% of the total project award.  You must enter a value for administrative costs into the table below if you are seeking reimbursement.
For each line item identified for funding, you must provide a narrative description of need in Sheet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</si>
</sst>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9"/>
      <color indexed="81"/>
      <name val="Tahoma"/>
      <family val="2"/>
    </font>
    <font>
      <sz val="8"/>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164" fontId="0" fillId="0" borderId="2" xfId="0" applyNumberFormat="1" applyBorder="1" applyAlignment="1" applyProtection="1">
      <alignment wrapText="1"/>
      <protection locked="0"/>
    </xf>
    <xf numFmtId="0" fontId="0" fillId="0" borderId="0" xfId="0" applyAlignment="1" applyProtection="1">
      <alignment wrapText="1"/>
      <protection locked="0"/>
    </xf>
    <xf numFmtId="164" fontId="0" fillId="0" borderId="0" xfId="0" applyNumberFormat="1" applyAlignment="1" applyProtection="1">
      <alignment wrapText="1"/>
      <protection locked="0"/>
    </xf>
    <xf numFmtId="2" fontId="0" fillId="0" borderId="0" xfId="0" applyNumberFormat="1" applyAlignment="1" applyProtection="1">
      <alignment wrapText="1"/>
      <protection locked="0"/>
    </xf>
    <xf numFmtId="1" fontId="0" fillId="0" borderId="0" xfId="0" applyNumberFormat="1" applyAlignment="1" applyProtection="1">
      <alignment wrapText="1"/>
      <protection locked="0"/>
    </xf>
    <xf numFmtId="9" fontId="0" fillId="0" borderId="0" xfId="0" applyNumberFormat="1" applyAlignment="1" applyProtection="1">
      <alignment wrapText="1"/>
      <protection locked="0"/>
    </xf>
    <xf numFmtId="49" fontId="0" fillId="0" borderId="0" xfId="0" applyNumberFormat="1" applyAlignment="1" applyProtection="1">
      <alignment wrapText="1"/>
      <protection locked="0"/>
    </xf>
    <xf numFmtId="0" fontId="1" fillId="0" borderId="0" xfId="0" applyFont="1"/>
    <xf numFmtId="0" fontId="0" fillId="0" borderId="1" xfId="0" applyBorder="1" applyAlignment="1">
      <alignment vertical="center"/>
    </xf>
    <xf numFmtId="164" fontId="0" fillId="0" borderId="2" xfId="0" applyNumberFormat="1" applyBorder="1" applyAlignment="1">
      <alignment vertical="center"/>
    </xf>
    <xf numFmtId="0" fontId="1" fillId="3" borderId="6" xfId="0" applyFont="1" applyFill="1" applyBorder="1" applyAlignment="1">
      <alignment vertical="center"/>
    </xf>
    <xf numFmtId="164" fontId="1" fillId="3" borderId="8" xfId="0" applyNumberFormat="1" applyFont="1" applyFill="1" applyBorder="1" applyAlignment="1">
      <alignment vertical="center"/>
    </xf>
    <xf numFmtId="0" fontId="2" fillId="2" borderId="9" xfId="0" applyFont="1" applyFill="1" applyBorder="1"/>
    <xf numFmtId="0" fontId="2" fillId="2" borderId="10" xfId="0" applyFont="1" applyFill="1" applyBorder="1"/>
    <xf numFmtId="0" fontId="2" fillId="2" borderId="11" xfId="0" applyFont="1" applyFill="1" applyBorder="1"/>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Alignment="1">
      <alignment wrapText="1"/>
    </xf>
    <xf numFmtId="0" fontId="0" fillId="0" borderId="1" xfId="0" applyBorder="1" applyAlignment="1">
      <alignment wrapText="1"/>
    </xf>
    <xf numFmtId="164" fontId="0" fillId="0" borderId="0" xfId="0" applyNumberFormat="1" applyAlignment="1">
      <alignment wrapText="1"/>
    </xf>
    <xf numFmtId="0" fontId="0" fillId="0" borderId="3" xfId="0" applyBorder="1"/>
    <xf numFmtId="0" fontId="0" fillId="0" borderId="4" xfId="0" applyBorder="1"/>
    <xf numFmtId="0" fontId="1" fillId="3" borderId="4" xfId="0" applyFont="1" applyFill="1" applyBorder="1" applyAlignment="1">
      <alignment horizontal="right"/>
    </xf>
    <xf numFmtId="164" fontId="1" fillId="3" borderId="4" xfId="0" applyNumberFormat="1" applyFont="1" applyFill="1" applyBorder="1"/>
    <xf numFmtId="164" fontId="1" fillId="3" borderId="5" xfId="0" applyNumberFormat="1" applyFont="1" applyFill="1" applyBorder="1"/>
    <xf numFmtId="0" fontId="1" fillId="0" borderId="0" xfId="0" applyFont="1" applyAlignment="1">
      <alignment horizontal="right"/>
    </xf>
    <xf numFmtId="164" fontId="1" fillId="0" borderId="0" xfId="0" applyNumberFormat="1" applyFont="1"/>
    <xf numFmtId="1" fontId="0" fillId="0" borderId="1" xfId="0" applyNumberFormat="1" applyBorder="1" applyAlignment="1">
      <alignment wrapText="1"/>
    </xf>
    <xf numFmtId="0" fontId="1" fillId="3" borderId="4" xfId="0" applyFont="1" applyFill="1" applyBorder="1"/>
    <xf numFmtId="0" fontId="0" fillId="0" borderId="11"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left" wrapText="1"/>
      <protection locked="0"/>
    </xf>
    <xf numFmtId="0" fontId="0" fillId="0" borderId="5" xfId="0" applyBorder="1"/>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5" fillId="0" borderId="0" xfId="0" applyFont="1" applyAlignment="1">
      <alignment horizontal="left" vertical="center" wrapText="1"/>
    </xf>
    <xf numFmtId="0" fontId="0" fillId="0" borderId="16" xfId="0" applyBorder="1" applyAlignment="1" applyProtection="1">
      <alignment horizontal="left"/>
      <protection locked="0"/>
    </xf>
    <xf numFmtId="0" fontId="0" fillId="0" borderId="15" xfId="0" applyBorder="1" applyAlignment="1" applyProtection="1">
      <alignment horizontal="left"/>
      <protection locked="0"/>
    </xf>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11" xfId="0" applyFont="1" applyFill="1" applyBorder="1" applyAlignment="1">
      <alignment horizontal="left"/>
    </xf>
    <xf numFmtId="0" fontId="0" fillId="0" borderId="0" xfId="0" applyAlignment="1">
      <alignment horizontal="left" wrapText="1"/>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cellXfs>
  <cellStyles count="1">
    <cellStyle name="Normal" xfId="0" builtinId="0"/>
  </cellStyles>
  <dxfs count="54">
    <dxf>
      <alignment horizontal="left" vertical="bottom" textRotation="0" wrapText="1" indent="0" justifyLastLine="0" shrinkToFit="0" readingOrder="0"/>
      <border diagonalUp="0" diagonalDown="0">
        <left/>
        <right style="medium">
          <color indexed="64"/>
        </right>
        <top/>
        <bottom/>
        <vertical/>
        <horizontal/>
      </border>
      <protection locked="0"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border diagonalUp="0" diagonalDown="0">
        <left style="medium">
          <color indexed="64"/>
        </left>
        <right/>
        <top/>
        <bottom/>
        <vertical/>
        <horizontal/>
      </border>
      <protection locked="1" hidden="0"/>
    </dxf>
    <dxf>
      <protection locked="1" hidden="0"/>
    </dxf>
    <dxf>
      <border>
        <bottom style="medium">
          <color indexed="64"/>
        </bottom>
      </border>
    </dxf>
    <dxf>
      <border diagonalUp="0" diagonalDown="0">
        <left/>
        <right/>
        <top/>
        <bottom/>
        <vertical/>
        <horizontal/>
      </border>
      <protection locked="1" hidden="0"/>
    </dxf>
    <dxf>
      <numFmt numFmtId="164" formatCode="&quot;$&quot;#,##0.0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1" hidden="0"/>
    </dxf>
    <dxf>
      <numFmt numFmtId="1" formatCode="0"/>
      <alignment horizontal="general" vertical="bottom" textRotation="0" wrapText="1" indent="0" justifyLastLine="0" shrinkToFit="0" readingOrder="0"/>
      <protection locked="0" hidden="0"/>
    </dxf>
    <dxf>
      <numFmt numFmtId="30" formatCode="@"/>
      <alignment horizontal="general" vertical="bottom" textRotation="0" wrapText="1" indent="0" justifyLastLine="0" shrinkToFit="0" readingOrder="0"/>
      <protection locked="0" hidden="0"/>
    </dxf>
    <dxf>
      <numFmt numFmtId="1" formatCode="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center" vertical="center" textRotation="0" wrapText="1" indent="0" justifyLastLine="0" shrinkToFit="0" readingOrder="0"/>
      <protection locked="1" hidden="0"/>
    </dxf>
    <dxf>
      <numFmt numFmtId="164" formatCode="&quot;$&quot;#,##0.0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1" hidden="0"/>
    </dxf>
    <dxf>
      <numFmt numFmtId="1" formatCode="0"/>
      <alignment horizontal="general" vertical="bottom" textRotation="0" wrapText="1" indent="0" justifyLastLine="0" shrinkToFit="0" readingOrder="0"/>
      <protection locked="0" hidden="0"/>
    </dxf>
    <dxf>
      <numFmt numFmtId="30" formatCode="@"/>
      <alignment horizontal="general" vertical="bottom" textRotation="0" wrapText="1" indent="0" justifyLastLine="0" shrinkToFit="0" readingOrder="0"/>
      <protection locked="0" hidden="0"/>
    </dxf>
    <dxf>
      <numFmt numFmtId="1" formatCode="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center" vertical="center" textRotation="0" wrapText="1" indent="0" justifyLastLine="0" shrinkToFit="0" readingOrder="0"/>
      <protection locked="1" hidden="0"/>
    </dxf>
    <dxf>
      <numFmt numFmtId="164" formatCode="&quot;$&quot;#,##0.0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1" hidden="0"/>
    </dxf>
    <dxf>
      <numFmt numFmtId="1" formatCode="0"/>
      <alignment horizontal="general" vertical="bottom" textRotation="0" wrapText="1" indent="0" justifyLastLine="0" shrinkToFit="0" readingOrder="0"/>
      <protection locked="0" hidden="0"/>
    </dxf>
    <dxf>
      <numFmt numFmtId="30" formatCode="@"/>
      <alignment horizontal="general" vertical="bottom" textRotation="0" wrapText="1" indent="0" justifyLastLine="0" shrinkToFit="0" readingOrder="0"/>
      <protection locked="0" hidden="0"/>
    </dxf>
    <dxf>
      <numFmt numFmtId="1" formatCode="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center" vertical="center" textRotation="0" wrapText="1" indent="0" justifyLastLine="0" shrinkToFit="0" readingOrder="0"/>
      <protection locked="1" hidden="0"/>
    </dxf>
    <dxf>
      <numFmt numFmtId="164" formatCode="&quot;$&quot;#,##0.0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1" hidden="0"/>
    </dxf>
    <dxf>
      <numFmt numFmtId="13" formatCode="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0" hidden="0"/>
    </dxf>
    <dxf>
      <numFmt numFmtId="1" formatCode="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 formatCode="0"/>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center" vertical="center" textRotation="0" wrapText="1" indent="0" justifyLastLine="0" shrinkToFit="0" readingOrder="0"/>
      <protection locked="1" hidden="0"/>
    </dxf>
    <dxf>
      <numFmt numFmtId="164" formatCode="&quot;$&quot;#,##0.0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1" hidden="0"/>
    </dxf>
    <dxf>
      <numFmt numFmtId="2" formatCode="0.00"/>
      <alignment horizontal="general" vertical="bottom" textRotation="0" wrapText="1" indent="0" justifyLastLine="0" shrinkToFit="0" readingOrder="0"/>
      <protection locked="0" hidden="0"/>
    </dxf>
    <dxf>
      <numFmt numFmtId="164" formatCode="&quot;$&quot;#,##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protection locked="1" hidden="0"/>
    </dxf>
    <dxf>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243CEA-CCB1-4F55-B09E-656742B7D586}" name="_PersonnelCosts" displayName="_PersonnelCosts" ref="A4:G11" totalsRowShown="0" headerRowDxfId="53" dataDxfId="52">
  <autoFilter ref="A4:G11" xr:uid="{74243CEA-CCB1-4F55-B09E-656742B7D586}"/>
  <tableColumns count="7">
    <tableColumn id="1" xr3:uid="{74F56C03-DAA9-477D-9B8C-804A1E3B5B08}" name="Line #" dataDxfId="51"/>
    <tableColumn id="2" xr3:uid="{5F27638C-49FB-4536-B384-82CADA8C12E3}" name="Position" dataDxfId="50"/>
    <tableColumn id="3" xr3:uid="{66080AC7-5AEA-4688-BA12-3868600F9358}" name="Name" dataDxfId="49"/>
    <tableColumn id="5" xr3:uid="{8BB173C1-C6B5-4209-AF0B-1FC0149D5A56}" name="Hourly Rate" dataDxfId="48"/>
    <tableColumn id="6" xr3:uid="{3065DAF1-D369-4999-B728-8A6CAD17122B}" name="Hours to Project" dataDxfId="47"/>
    <tableColumn id="8" xr3:uid="{C0581AF0-E2D7-4AE2-8A0E-266A413EE64E}" name="Personnel Cost" dataDxfId="46">
      <calculatedColumnFormula>_PersonnelCosts[[#This Row],[Hourly Rate]]*_PersonnelCosts[[#This Row],[Hours to Project]]</calculatedColumnFormula>
    </tableColumn>
    <tableColumn id="9" xr3:uid="{E79FAE09-3445-4D7E-AAF8-20880D87359E}" name="Amount Requested" dataDxfId="4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FEBF1E-0F67-4919-BFCF-A348CE33726F}" name="_EquipmentCosts" displayName="_EquipmentCosts" ref="A4:G9" totalsRowShown="0" headerRowDxfId="44" dataDxfId="43">
  <autoFilter ref="A4:G9" xr:uid="{C1FEBF1E-0F67-4919-BFCF-A348CE33726F}"/>
  <tableColumns count="7">
    <tableColumn id="1" xr3:uid="{E8238B68-5DDD-4572-BE64-E1A5416B51FC}" name="Line #" dataDxfId="42"/>
    <tableColumn id="2" xr3:uid="{A2FEDA7A-CC78-4367-A38C-27AEF794C6AE}" name="Item" dataDxfId="41"/>
    <tableColumn id="3" xr3:uid="{F36673B3-F5FC-4786-86F3-01133754EC0A}" name="Quantity" dataDxfId="40"/>
    <tableColumn id="4" xr3:uid="{5A45085E-2B4F-47F9-9A36-C920B42914BE}" name="Unit Cost" dataDxfId="39"/>
    <tableColumn id="7" xr3:uid="{533EBD7C-2F71-415C-BE1A-7BC8BE38D9AD}" name="Percent Charged to Project" dataDxfId="38"/>
    <tableColumn id="5" xr3:uid="{C2FF79FB-1EF7-4E97-972E-1CD923F1117D}" name="Equipment Cost" dataDxfId="37">
      <calculatedColumnFormula>_EquipmentCosts[[#This Row],[Unit Cost]]*_EquipmentCosts[[#This Row],[Percent Charged to Project]]*_EquipmentCosts[[#This Row],[Quantity]]</calculatedColumnFormula>
    </tableColumn>
    <tableColumn id="6" xr3:uid="{4DD98248-7B81-4A89-9BF3-2ACBF9C733F7}" name="Amount Requested" dataDxfId="3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F50177-7CFF-46BA-8433-C8D1DF22AA06}" name="_SuppliesCosts" displayName="_SuppliesCosts" ref="A4:H10" totalsRowShown="0" headerRowDxfId="35" dataDxfId="34">
  <autoFilter ref="A4:H10" xr:uid="{E7F50177-7CFF-46BA-8433-C8D1DF22AA06}"/>
  <tableColumns count="8">
    <tableColumn id="1" xr3:uid="{2C28FB83-567B-4E4A-9F77-4E2C46A86851}" name="Line #" dataDxfId="33"/>
    <tableColumn id="2" xr3:uid="{0A62D0EC-0A96-4BAB-9593-85B29966EF72}" name="Item" dataDxfId="32"/>
    <tableColumn id="3" xr3:uid="{225B4C5C-3606-4B01-8526-FCADAA9DC84C}" name="Unit Cost" dataDxfId="31"/>
    <tableColumn id="4" xr3:uid="{7439D588-8415-4278-9035-2144AEEAF1DB}" name="Quantity" dataDxfId="30"/>
    <tableColumn id="8" xr3:uid="{4219996D-1F5A-4606-8D61-3A4563236540}" name="Basis" dataDxfId="29"/>
    <tableColumn id="5" xr3:uid="{20147865-339F-4D59-A17F-D8A173E3C058}" name="Duration" dataDxfId="28"/>
    <tableColumn id="6" xr3:uid="{CFA399C3-68F8-485B-AE6C-AC75FB8A0443}" name="Supplies Cost" dataDxfId="27">
      <calculatedColumnFormula>_SuppliesCosts[[#This Row],[Unit Cost]]*_SuppliesCosts[[#This Row],[Quantity]]*_SuppliesCosts[[#This Row],[Duration]]</calculatedColumnFormula>
    </tableColumn>
    <tableColumn id="7" xr3:uid="{958E1AAD-48BB-4F9E-9864-259080973F3A}" name="Amount Requested" dataDxfId="2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6E7D4B-D174-4D92-ACBB-25C4E943AB26}" name="_OtherCost3" displayName="_OtherCost3" ref="A5:H10" totalsRowShown="0" headerRowDxfId="25" dataDxfId="24">
  <autoFilter ref="A5:H10" xr:uid="{D86E7D4B-D174-4D92-ACBB-25C4E943AB26}"/>
  <tableColumns count="8">
    <tableColumn id="1" xr3:uid="{0111F757-28B2-47E9-B5DC-9E69A7B2A7BD}" name="Line #" dataDxfId="23"/>
    <tableColumn id="2" xr3:uid="{D3FD8696-E228-4F8A-A52A-EC5E7604F1C0}" name="Item" dataDxfId="22"/>
    <tableColumn id="3" xr3:uid="{8D525D49-A130-462E-8FE3-965816A4D803}" name="Unit Cost" dataDxfId="21"/>
    <tableColumn id="4" xr3:uid="{6985497F-DDF9-496D-9C1A-530322BAD817}" name="Quantity" dataDxfId="20"/>
    <tableColumn id="8" xr3:uid="{B797BFD0-791C-4F8F-8F6A-6B9962B1AB27}" name="Basis" dataDxfId="19"/>
    <tableColumn id="5" xr3:uid="{7AE41137-63A6-4F29-9ED2-B5B969FA53C5}" name="Duration" dataDxfId="18"/>
    <tableColumn id="6" xr3:uid="{D0EC6F6B-9011-4BFB-B507-29A5D56A8579}" name="Other Cost" dataDxfId="17">
      <calculatedColumnFormula>_OtherCost3[[#This Row],[Unit Cost]]*_OtherCost3[[#This Row],[Quantity]]*_OtherCost3[[#This Row],[Duration]]</calculatedColumnFormula>
    </tableColumn>
    <tableColumn id="7" xr3:uid="{10721EED-4455-49C2-BFDC-00AB1083BAB0}" name="Amount Requested" dataDxfId="1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FCF414E-3F06-4B3B-A5B9-10039E7F97BF}" name="_OtherCost" displayName="_OtherCost" ref="A5:H10" totalsRowShown="0" headerRowDxfId="15" dataDxfId="14">
  <autoFilter ref="A5:H10" xr:uid="{BFCF414E-3F06-4B3B-A5B9-10039E7F97BF}"/>
  <tableColumns count="8">
    <tableColumn id="1" xr3:uid="{BD8C64AF-DF0D-4191-88A5-91AE37891595}" name="Line #" dataDxfId="13"/>
    <tableColumn id="2" xr3:uid="{79860290-1837-4F8F-8FFC-54F8BD76AF47}" name="Item" dataDxfId="12"/>
    <tableColumn id="3" xr3:uid="{87297CDB-4FB6-410E-B9A6-122B63219049}" name="Unit Cost" dataDxfId="11"/>
    <tableColumn id="4" xr3:uid="{5C9350FF-B158-405F-974A-6059D0045EF1}" name="Quantity" dataDxfId="10"/>
    <tableColumn id="8" xr3:uid="{B9A8CE9D-CDDB-4F6B-AB81-B6E8406BFC13}" name="Basis" dataDxfId="9"/>
    <tableColumn id="5" xr3:uid="{15B18CB5-2BF0-4972-B5FE-F4B55E55F6C4}" name="Duration" dataDxfId="8"/>
    <tableColumn id="6" xr3:uid="{E505D98D-14B1-4121-8FBF-8BAA2135944E}" name="Other Cost" dataDxfId="7">
      <calculatedColumnFormula>_OtherCost[[#This Row],[Unit Cost]]*_OtherCost[[#This Row],[Quantity]]*_OtherCost[[#This Row],[Duration]]</calculatedColumnFormula>
    </tableColumn>
    <tableColumn id="7" xr3:uid="{044AC460-A35D-4B02-B9B7-05789AEF6889}" name="Amount Requested" dataDxfId="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228836-4111-4F84-8AC4-A9890E114239}" name="Table6" displayName="Table6" ref="A5:C21" totalsRowShown="0" headerRowDxfId="5" dataDxfId="3" headerRowBorderDxfId="4">
  <autoFilter ref="A5:C21" xr:uid="{1D228836-4111-4F84-8AC4-A9890E114239}"/>
  <tableColumns count="3">
    <tableColumn id="4" xr3:uid="{08AD1692-9A7B-4B37-BEE6-7876F7A71F69}" name="Line #" dataDxfId="2"/>
    <tableColumn id="1" xr3:uid="{FFC6C6D7-F13C-4813-9890-EE4007197936}" name="Type of Request" dataDxfId="1"/>
    <tableColumn id="3" xr3:uid="{0AD4871D-1425-49BC-A4E2-C2A48B5B4ED2}" name="Narrative Description of Need"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FA25-C83C-49BD-BADA-95170AB03A87}">
  <dimension ref="A1:H13"/>
  <sheetViews>
    <sheetView tabSelected="1" view="pageLayout" zoomScaleNormal="100" workbookViewId="0">
      <selection activeCell="A5" sqref="A5:H5"/>
    </sheetView>
  </sheetViews>
  <sheetFormatPr defaultRowHeight="15" x14ac:dyDescent="0.25"/>
  <cols>
    <col min="1" max="1" width="13.7109375" customWidth="1"/>
    <col min="2" max="2" width="5.7109375" customWidth="1"/>
    <col min="3" max="3" width="16.28515625" customWidth="1"/>
    <col min="4" max="4" width="15.7109375" customWidth="1"/>
    <col min="5" max="7" width="9.140625" customWidth="1"/>
    <col min="8" max="8" width="10.5703125" customWidth="1"/>
  </cols>
  <sheetData>
    <row r="1" spans="1:8" ht="27" customHeight="1" x14ac:dyDescent="0.25">
      <c r="A1" s="8" t="s">
        <v>20</v>
      </c>
      <c r="B1" s="47"/>
      <c r="C1" s="47"/>
      <c r="D1" s="47"/>
    </row>
    <row r="2" spans="1:8" ht="21.75" customHeight="1" x14ac:dyDescent="0.25">
      <c r="A2" s="8" t="s">
        <v>21</v>
      </c>
      <c r="B2" s="46"/>
      <c r="C2" s="46"/>
      <c r="D2" s="46"/>
    </row>
    <row r="4" spans="1:8" x14ac:dyDescent="0.25">
      <c r="A4" s="8" t="s">
        <v>22</v>
      </c>
    </row>
    <row r="5" spans="1:8" ht="151.5" customHeight="1" x14ac:dyDescent="0.25">
      <c r="A5" s="45" t="s">
        <v>36</v>
      </c>
      <c r="B5" s="45"/>
      <c r="C5" s="45"/>
      <c r="D5" s="45"/>
      <c r="E5" s="45"/>
      <c r="F5" s="45"/>
      <c r="G5" s="45"/>
      <c r="H5" s="45"/>
    </row>
    <row r="6" spans="1:8" ht="15.75" thickBot="1" x14ac:dyDescent="0.3"/>
    <row r="7" spans="1:8" ht="21.75" customHeight="1" thickBot="1" x14ac:dyDescent="0.3">
      <c r="C7" s="43" t="s">
        <v>23</v>
      </c>
      <c r="D7" s="44"/>
    </row>
    <row r="8" spans="1:8" ht="21.75" customHeight="1" x14ac:dyDescent="0.25">
      <c r="C8" s="9" t="s">
        <v>24</v>
      </c>
      <c r="D8" s="10">
        <f>'A. Personnel'!G12</f>
        <v>0</v>
      </c>
    </row>
    <row r="9" spans="1:8" ht="21.75" customHeight="1" x14ac:dyDescent="0.25">
      <c r="C9" s="9" t="s">
        <v>25</v>
      </c>
      <c r="D9" s="10">
        <f>'B. Equipment'!G10</f>
        <v>0</v>
      </c>
    </row>
    <row r="10" spans="1:8" ht="21.75" customHeight="1" x14ac:dyDescent="0.25">
      <c r="C10" s="9" t="s">
        <v>26</v>
      </c>
      <c r="D10" s="10">
        <f>'C. Supplies'!H11</f>
        <v>0</v>
      </c>
    </row>
    <row r="11" spans="1:8" ht="21.75" customHeight="1" x14ac:dyDescent="0.25">
      <c r="C11" s="9" t="s">
        <v>27</v>
      </c>
      <c r="D11" s="10">
        <f>'E. Other'!H11</f>
        <v>0</v>
      </c>
    </row>
    <row r="12" spans="1:8" ht="21.75" customHeight="1" thickBot="1" x14ac:dyDescent="0.3">
      <c r="C12" s="9" t="s">
        <v>28</v>
      </c>
      <c r="D12" s="10">
        <v>0</v>
      </c>
    </row>
    <row r="13" spans="1:8" ht="21.75" customHeight="1" thickBot="1" x14ac:dyDescent="0.3">
      <c r="C13" s="11" t="s">
        <v>6</v>
      </c>
      <c r="D13" s="12">
        <f>SUM(D8:D12)</f>
        <v>0</v>
      </c>
    </row>
  </sheetData>
  <sheetProtection algorithmName="SHA-512" hashValue="JRabPijkXX6LgCiJnVumbj15Bef9iJ7wCQ4Ag+I/nzdQnX1xLEq0NvnuwZwJJw0IVhqXW6HEmee5O6b8eoYPbA==" saltValue="jh5efafRsJETlTwWp3O/gg==" spinCount="100000" sheet="1" insertRows="0" sort="0"/>
  <mergeCells count="4">
    <mergeCell ref="C7:D7"/>
    <mergeCell ref="A5:H5"/>
    <mergeCell ref="B2:D2"/>
    <mergeCell ref="B1:D1"/>
  </mergeCells>
  <pageMargins left="0.7" right="0.7" top="0.98958333333333337" bottom="0.75" header="0.3" footer="0.3"/>
  <pageSetup orientation="portrait" r:id="rId1"/>
  <headerFooter>
    <oddHeader>&amp;L&amp;"-,Bold"Attachment 2 - Budget&amp;C&amp;"-,Bold"25-516&amp;R&amp;"-,Bold"ARPA-SLFRF FUNDING FOR 
MOBILE DAY SERVICES FOR THE UNHOUSED</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47200-31BF-4550-B2EA-BD6CEA0E58C8}">
  <dimension ref="A2:H22"/>
  <sheetViews>
    <sheetView view="pageLayout" zoomScaleNormal="100" workbookViewId="0">
      <selection activeCell="B20" sqref="B20"/>
    </sheetView>
  </sheetViews>
  <sheetFormatPr defaultRowHeight="15" x14ac:dyDescent="0.25"/>
  <cols>
    <col min="1" max="1" width="8.28515625" customWidth="1"/>
    <col min="2" max="2" width="38" customWidth="1"/>
    <col min="3" max="3" width="25" customWidth="1"/>
    <col min="4" max="5" width="13.28515625" customWidth="1"/>
    <col min="6" max="6" width="15" customWidth="1"/>
    <col min="7" max="7" width="16.85546875" customWidth="1"/>
    <col min="8" max="8" width="17.140625" customWidth="1"/>
    <col min="9" max="9" width="20.28515625" customWidth="1"/>
  </cols>
  <sheetData>
    <row r="2" spans="1:8" ht="15.75" thickBot="1" x14ac:dyDescent="0.3"/>
    <row r="3" spans="1:8" ht="15.75" x14ac:dyDescent="0.25">
      <c r="A3" s="13" t="s">
        <v>7</v>
      </c>
      <c r="B3" s="14"/>
      <c r="C3" s="14"/>
      <c r="D3" s="14"/>
      <c r="E3" s="14"/>
      <c r="F3" s="14"/>
      <c r="G3" s="15"/>
    </row>
    <row r="4" spans="1:8" s="19" customFormat="1" ht="39" customHeight="1" x14ac:dyDescent="0.25">
      <c r="A4" s="16" t="s">
        <v>0</v>
      </c>
      <c r="B4" s="17" t="s">
        <v>1</v>
      </c>
      <c r="C4" s="17" t="s">
        <v>2</v>
      </c>
      <c r="D4" s="17" t="s">
        <v>3</v>
      </c>
      <c r="E4" s="17" t="s">
        <v>14</v>
      </c>
      <c r="F4" s="17" t="s">
        <v>4</v>
      </c>
      <c r="G4" s="18" t="s">
        <v>5</v>
      </c>
    </row>
    <row r="5" spans="1:8" x14ac:dyDescent="0.25">
      <c r="A5" s="20">
        <v>1</v>
      </c>
      <c r="B5" s="2"/>
      <c r="C5" s="2"/>
      <c r="D5" s="3"/>
      <c r="E5" s="4"/>
      <c r="F5" s="21">
        <f>_PersonnelCosts[[#This Row],[Hourly Rate]]*_PersonnelCosts[[#This Row],[Hours to Project]]</f>
        <v>0</v>
      </c>
      <c r="G5" s="1">
        <v>0</v>
      </c>
    </row>
    <row r="6" spans="1:8" x14ac:dyDescent="0.25">
      <c r="A6" s="20">
        <f>A5+1</f>
        <v>2</v>
      </c>
      <c r="B6" s="2"/>
      <c r="C6" s="2"/>
      <c r="D6" s="3"/>
      <c r="E6" s="4"/>
      <c r="F6" s="21">
        <f>_PersonnelCosts[[#This Row],[Hourly Rate]]*_PersonnelCosts[[#This Row],[Hours to Project]]</f>
        <v>0</v>
      </c>
      <c r="G6" s="1">
        <v>0</v>
      </c>
    </row>
    <row r="7" spans="1:8" x14ac:dyDescent="0.25">
      <c r="A7" s="20">
        <f>A6+1</f>
        <v>3</v>
      </c>
      <c r="B7" s="2"/>
      <c r="C7" s="2"/>
      <c r="D7" s="3"/>
      <c r="E7" s="4"/>
      <c r="F7" s="21">
        <f>_PersonnelCosts[[#This Row],[Hourly Rate]]*_PersonnelCosts[[#This Row],[Hours to Project]]</f>
        <v>0</v>
      </c>
      <c r="G7" s="1">
        <v>0</v>
      </c>
    </row>
    <row r="8" spans="1:8" x14ac:dyDescent="0.25">
      <c r="A8" s="20">
        <f>A7+1</f>
        <v>4</v>
      </c>
      <c r="B8" s="2"/>
      <c r="C8" s="2"/>
      <c r="D8" s="3"/>
      <c r="E8" s="4"/>
      <c r="F8" s="21">
        <f>_PersonnelCosts[[#This Row],[Hourly Rate]]*_PersonnelCosts[[#This Row],[Hours to Project]]</f>
        <v>0</v>
      </c>
      <c r="G8" s="1">
        <v>0</v>
      </c>
    </row>
    <row r="9" spans="1:8" x14ac:dyDescent="0.25">
      <c r="A9" s="20">
        <f>A8+1</f>
        <v>5</v>
      </c>
      <c r="B9" s="2"/>
      <c r="C9" s="2"/>
      <c r="D9" s="3"/>
      <c r="E9" s="4"/>
      <c r="F9" s="21">
        <f>_PersonnelCosts[[#This Row],[Hourly Rate]]*_PersonnelCosts[[#This Row],[Hours to Project]]</f>
        <v>0</v>
      </c>
      <c r="G9" s="1">
        <v>0</v>
      </c>
    </row>
    <row r="10" spans="1:8" x14ac:dyDescent="0.25">
      <c r="A10" s="20">
        <f>A9+1</f>
        <v>6</v>
      </c>
      <c r="B10" s="2"/>
      <c r="C10" s="2"/>
      <c r="D10" s="3"/>
      <c r="E10" s="4"/>
      <c r="F10" s="21">
        <f>_PersonnelCosts[[#This Row],[Hourly Rate]]*_PersonnelCosts[[#This Row],[Hours to Project]]</f>
        <v>0</v>
      </c>
      <c r="G10" s="1">
        <v>0</v>
      </c>
    </row>
    <row r="11" spans="1:8" x14ac:dyDescent="0.25">
      <c r="A11" s="20">
        <v>7</v>
      </c>
      <c r="B11" s="2"/>
      <c r="C11" s="2"/>
      <c r="D11" s="3"/>
      <c r="E11" s="4"/>
      <c r="F11" s="21">
        <f>_PersonnelCosts[[#This Row],[Hourly Rate]]*_PersonnelCosts[[#This Row],[Hours to Project]]</f>
        <v>0</v>
      </c>
      <c r="G11" s="1">
        <v>0</v>
      </c>
    </row>
    <row r="12" spans="1:8" ht="15.75" thickBot="1" x14ac:dyDescent="0.3">
      <c r="A12" s="22"/>
      <c r="B12" s="23"/>
      <c r="C12" s="23"/>
      <c r="D12" s="23"/>
      <c r="E12" s="24" t="s">
        <v>6</v>
      </c>
      <c r="F12" s="25">
        <f>SUM(_PersonnelCosts[Personnel Cost])</f>
        <v>0</v>
      </c>
      <c r="G12" s="26">
        <f>SUM(_PersonnelCosts[Amount Requested])</f>
        <v>0</v>
      </c>
    </row>
    <row r="13" spans="1:8" s="19" customFormat="1" x14ac:dyDescent="0.25">
      <c r="A13"/>
      <c r="B13"/>
      <c r="C13"/>
      <c r="D13"/>
      <c r="E13" s="27"/>
      <c r="F13" s="28"/>
      <c r="G13" s="28"/>
    </row>
    <row r="14" spans="1:8" x14ac:dyDescent="0.25">
      <c r="A14" s="19"/>
      <c r="B14" s="19"/>
      <c r="C14" s="19"/>
      <c r="D14" s="19"/>
      <c r="E14" s="19"/>
      <c r="F14" s="19"/>
      <c r="G14" s="19"/>
      <c r="H14" s="19"/>
    </row>
    <row r="21" spans="1:7" s="19" customFormat="1" x14ac:dyDescent="0.25">
      <c r="A21"/>
      <c r="B21"/>
      <c r="C21"/>
      <c r="D21"/>
      <c r="E21"/>
      <c r="F21"/>
      <c r="G21"/>
    </row>
    <row r="22" spans="1:7" x14ac:dyDescent="0.25">
      <c r="A22" s="19"/>
      <c r="B22" s="19"/>
      <c r="C22" s="19"/>
      <c r="D22" s="19"/>
      <c r="E22" s="19"/>
      <c r="F22" s="19"/>
      <c r="G22" s="19"/>
    </row>
  </sheetData>
  <sheetProtection algorithmName="SHA-512" hashValue="/V3SBOWfGtQypo27HI1Ku8p/0ksB9mgjKhldFyU1MtEtwN3xd4zXeEAsnJClrRREBQxOXFYdYErXnn8VTbYF9w==" saltValue="kW9NVHPGsChdAmt6tUhL1w==" spinCount="100000" sheet="1" insertRows="0" sort="0"/>
  <phoneticPr fontId="4" type="noConversion"/>
  <pageMargins left="0.7" right="0.7" top="0.75" bottom="0.75" header="0.3" footer="0.3"/>
  <pageSetup scale="69" orientation="portrait" r:id="rId1"/>
  <headerFooter>
    <oddHeader>&amp;L&amp;"-,Bold"Attachment 2 - Budget&amp;C&amp;"-,Bold"25-516&amp;R&amp;"-,Bold"ARPA-SLFRF FUNDING FOR 
MOBILE DAY SERVICES FOR THE UNHOUSED</oddHead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F2C87-DC08-49E2-A3E6-09B237AE60FF}">
  <dimension ref="A2:G10"/>
  <sheetViews>
    <sheetView view="pageLayout" zoomScaleNormal="100" workbookViewId="0">
      <selection activeCell="F14" sqref="F14"/>
    </sheetView>
  </sheetViews>
  <sheetFormatPr defaultRowHeight="15" x14ac:dyDescent="0.25"/>
  <cols>
    <col min="2" max="2" width="34.28515625" customWidth="1"/>
    <col min="3" max="3" width="11.28515625" customWidth="1"/>
    <col min="4" max="4" width="15.5703125" customWidth="1"/>
    <col min="5" max="5" width="12.28515625" customWidth="1"/>
    <col min="6" max="6" width="13" customWidth="1"/>
    <col min="7" max="7" width="17.42578125" customWidth="1"/>
  </cols>
  <sheetData>
    <row r="2" spans="1:7" ht="15.75" thickBot="1" x14ac:dyDescent="0.3"/>
    <row r="3" spans="1:7" ht="15.75" x14ac:dyDescent="0.25">
      <c r="A3" s="48" t="s">
        <v>8</v>
      </c>
      <c r="B3" s="49"/>
      <c r="C3" s="49"/>
      <c r="D3" s="49"/>
      <c r="E3" s="49"/>
      <c r="F3" s="49"/>
      <c r="G3" s="50"/>
    </row>
    <row r="4" spans="1:7" ht="45" x14ac:dyDescent="0.25">
      <c r="A4" s="16" t="s">
        <v>0</v>
      </c>
      <c r="B4" s="17" t="s">
        <v>10</v>
      </c>
      <c r="C4" s="17" t="s">
        <v>11</v>
      </c>
      <c r="D4" s="17" t="s">
        <v>15</v>
      </c>
      <c r="E4" s="17" t="s">
        <v>12</v>
      </c>
      <c r="F4" s="17" t="s">
        <v>13</v>
      </c>
      <c r="G4" s="18" t="s">
        <v>5</v>
      </c>
    </row>
    <row r="5" spans="1:7" x14ac:dyDescent="0.25">
      <c r="A5" s="29">
        <v>1</v>
      </c>
      <c r="B5" s="2"/>
      <c r="C5" s="5"/>
      <c r="D5" s="3">
        <v>0</v>
      </c>
      <c r="E5" s="6"/>
      <c r="F5" s="21">
        <f>_EquipmentCosts[[#This Row],[Unit Cost]]*_EquipmentCosts[[#This Row],[Percent Charged to Project]]*_EquipmentCosts[[#This Row],[Quantity]]</f>
        <v>0</v>
      </c>
      <c r="G5" s="1">
        <v>0</v>
      </c>
    </row>
    <row r="6" spans="1:7" x14ac:dyDescent="0.25">
      <c r="A6" s="29">
        <f>A5+1</f>
        <v>2</v>
      </c>
      <c r="B6" s="2"/>
      <c r="C6" s="5"/>
      <c r="D6" s="3">
        <v>0</v>
      </c>
      <c r="E6" s="6"/>
      <c r="F6" s="21">
        <f>_EquipmentCosts[[#This Row],[Unit Cost]]*_EquipmentCosts[[#This Row],[Percent Charged to Project]]*_EquipmentCosts[[#This Row],[Quantity]]</f>
        <v>0</v>
      </c>
      <c r="G6" s="1">
        <v>0</v>
      </c>
    </row>
    <row r="7" spans="1:7" x14ac:dyDescent="0.25">
      <c r="A7" s="29">
        <f>A6+1</f>
        <v>3</v>
      </c>
      <c r="B7" s="2"/>
      <c r="C7" s="5"/>
      <c r="D7" s="3">
        <v>0</v>
      </c>
      <c r="E7" s="6"/>
      <c r="F7" s="21">
        <f>_EquipmentCosts[[#This Row],[Unit Cost]]*_EquipmentCosts[[#This Row],[Percent Charged to Project]]*_EquipmentCosts[[#This Row],[Quantity]]</f>
        <v>0</v>
      </c>
      <c r="G7" s="1">
        <v>0</v>
      </c>
    </row>
    <row r="8" spans="1:7" x14ac:dyDescent="0.25">
      <c r="A8" s="29">
        <f t="shared" ref="A8:A9" si="0">A7+1</f>
        <v>4</v>
      </c>
      <c r="B8" s="2"/>
      <c r="C8" s="5"/>
      <c r="D8" s="3">
        <v>0</v>
      </c>
      <c r="E8" s="6"/>
      <c r="F8" s="21">
        <f>_EquipmentCosts[[#This Row],[Unit Cost]]*_EquipmentCosts[[#This Row],[Percent Charged to Project]]*_EquipmentCosts[[#This Row],[Quantity]]</f>
        <v>0</v>
      </c>
      <c r="G8" s="1">
        <v>0</v>
      </c>
    </row>
    <row r="9" spans="1:7" x14ac:dyDescent="0.25">
      <c r="A9" s="29">
        <f t="shared" si="0"/>
        <v>5</v>
      </c>
      <c r="B9" s="2"/>
      <c r="C9" s="5"/>
      <c r="D9" s="3">
        <v>0</v>
      </c>
      <c r="E9" s="6"/>
      <c r="F9" s="21">
        <f>_EquipmentCosts[[#This Row],[Unit Cost]]*_EquipmentCosts[[#This Row],[Percent Charged to Project]]*_EquipmentCosts[[#This Row],[Quantity]]</f>
        <v>0</v>
      </c>
      <c r="G9" s="1">
        <v>0</v>
      </c>
    </row>
    <row r="10" spans="1:7" ht="15.75" thickBot="1" x14ac:dyDescent="0.3">
      <c r="A10" s="22"/>
      <c r="B10" s="23"/>
      <c r="C10" s="23"/>
      <c r="D10" s="23"/>
      <c r="E10" s="24" t="s">
        <v>6</v>
      </c>
      <c r="F10" s="25">
        <f>SUM(_EquipmentCosts[Equipment Cost])</f>
        <v>0</v>
      </c>
      <c r="G10" s="26">
        <f>SUM(_EquipmentCosts[Amount Requested])</f>
        <v>0</v>
      </c>
    </row>
  </sheetData>
  <sheetProtection algorithmName="SHA-512" hashValue="ooNgXm4RsM7/movMFU/A2VFsOdKyB6aRzo0a5l8kSOUStNszZM7+VRM2sqUW5vbfPb9yYreMPSGDhxP1RdILJQ==" saltValue="d4VMNanWLG1bHXj3eeiddA==" spinCount="100000" sheet="1" insertRows="0" sort="0"/>
  <mergeCells count="1">
    <mergeCell ref="A3:G3"/>
  </mergeCells>
  <pageMargins left="0.7" right="0.7" top="0.75" bottom="0.75" header="0.3" footer="0.3"/>
  <pageSetup scale="80" orientation="portrait" r:id="rId1"/>
  <headerFooter>
    <oddHeader xml:space="preserve">&amp;L&amp;"-,Bold"Attachment 2 - Budget&amp;C&amp;"-,Bold"25-516&amp;R&amp;"-,Bold"ARPA-SLFRF FUNDING FOR 
MOBILE DAY SERVICES FOR THE UNHOUSED
</oddHeader>
  </headerFooter>
  <ignoredErrors>
    <ignoredError sqref="A6:A9" unlockedFormula="1"/>
  </ignoredErrors>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DAB3-13C9-41B9-8869-389567226E58}">
  <dimension ref="A2:H11"/>
  <sheetViews>
    <sheetView view="pageLayout" zoomScaleNormal="100" workbookViewId="0">
      <selection activeCell="B5" sqref="B5"/>
    </sheetView>
  </sheetViews>
  <sheetFormatPr defaultRowHeight="15" x14ac:dyDescent="0.25"/>
  <cols>
    <col min="1" max="1" width="7.42578125" customWidth="1"/>
    <col min="2" max="2" width="33.85546875" customWidth="1"/>
    <col min="3" max="3" width="13.42578125" customWidth="1"/>
    <col min="4" max="5" width="10.85546875" customWidth="1"/>
    <col min="6" max="6" width="10.28515625" customWidth="1"/>
    <col min="7" max="7" width="13.7109375" customWidth="1"/>
    <col min="8" max="8" width="15.28515625" customWidth="1"/>
  </cols>
  <sheetData>
    <row r="2" spans="1:8" ht="15.75" thickBot="1" x14ac:dyDescent="0.3"/>
    <row r="3" spans="1:8" ht="15.75" x14ac:dyDescent="0.25">
      <c r="A3" s="51" t="s">
        <v>9</v>
      </c>
      <c r="B3" s="52"/>
      <c r="C3" s="52"/>
      <c r="D3" s="52"/>
      <c r="E3" s="52"/>
      <c r="F3" s="52"/>
      <c r="G3" s="52"/>
      <c r="H3" s="53"/>
    </row>
    <row r="4" spans="1:8" ht="30" x14ac:dyDescent="0.25">
      <c r="A4" s="16" t="s">
        <v>0</v>
      </c>
      <c r="B4" s="17" t="s">
        <v>10</v>
      </c>
      <c r="C4" s="17" t="s">
        <v>15</v>
      </c>
      <c r="D4" s="17" t="s">
        <v>11</v>
      </c>
      <c r="E4" s="17" t="s">
        <v>18</v>
      </c>
      <c r="F4" s="17" t="s">
        <v>16</v>
      </c>
      <c r="G4" s="17" t="s">
        <v>17</v>
      </c>
      <c r="H4" s="18" t="s">
        <v>5</v>
      </c>
    </row>
    <row r="5" spans="1:8" x14ac:dyDescent="0.25">
      <c r="A5" s="20">
        <v>1</v>
      </c>
      <c r="B5" s="2"/>
      <c r="C5" s="3"/>
      <c r="D5" s="5"/>
      <c r="E5" s="7"/>
      <c r="F5" s="5"/>
      <c r="G5" s="21">
        <f>_SuppliesCosts[[#This Row],[Unit Cost]]*_SuppliesCosts[[#This Row],[Quantity]]*_SuppliesCosts[[#This Row],[Duration]]</f>
        <v>0</v>
      </c>
      <c r="H5" s="1">
        <v>0</v>
      </c>
    </row>
    <row r="6" spans="1:8" x14ac:dyDescent="0.25">
      <c r="A6" s="20">
        <v>2</v>
      </c>
      <c r="B6" s="2"/>
      <c r="C6" s="3"/>
      <c r="D6" s="5"/>
      <c r="E6" s="7"/>
      <c r="F6" s="5"/>
      <c r="G6" s="21">
        <f>_SuppliesCosts[[#This Row],[Unit Cost]]*_SuppliesCosts[[#This Row],[Quantity]]*_SuppliesCosts[[#This Row],[Duration]]</f>
        <v>0</v>
      </c>
      <c r="H6" s="1">
        <v>0</v>
      </c>
    </row>
    <row r="7" spans="1:8" x14ac:dyDescent="0.25">
      <c r="A7" s="20">
        <v>3</v>
      </c>
      <c r="B7" s="2"/>
      <c r="C7" s="3"/>
      <c r="D7" s="5"/>
      <c r="E7" s="7"/>
      <c r="F7" s="5"/>
      <c r="G7" s="21">
        <f>_SuppliesCosts[[#This Row],[Unit Cost]]*_SuppliesCosts[[#This Row],[Quantity]]*_SuppliesCosts[[#This Row],[Duration]]</f>
        <v>0</v>
      </c>
      <c r="H7" s="1">
        <v>0</v>
      </c>
    </row>
    <row r="8" spans="1:8" x14ac:dyDescent="0.25">
      <c r="A8" s="20">
        <v>4</v>
      </c>
      <c r="B8" s="2"/>
      <c r="C8" s="3"/>
      <c r="D8" s="5"/>
      <c r="E8" s="7"/>
      <c r="F8" s="5"/>
      <c r="G8" s="21">
        <f>_SuppliesCosts[[#This Row],[Unit Cost]]*_SuppliesCosts[[#This Row],[Quantity]]*_SuppliesCosts[[#This Row],[Duration]]</f>
        <v>0</v>
      </c>
      <c r="H8" s="1">
        <v>0</v>
      </c>
    </row>
    <row r="9" spans="1:8" x14ac:dyDescent="0.25">
      <c r="A9" s="20">
        <v>5</v>
      </c>
      <c r="B9" s="2"/>
      <c r="C9" s="3"/>
      <c r="D9" s="5"/>
      <c r="E9" s="7"/>
      <c r="F9" s="5"/>
      <c r="G9" s="21">
        <f>_SuppliesCosts[[#This Row],[Unit Cost]]*_SuppliesCosts[[#This Row],[Quantity]]*_SuppliesCosts[[#This Row],[Duration]]</f>
        <v>0</v>
      </c>
      <c r="H9" s="1">
        <v>0</v>
      </c>
    </row>
    <row r="10" spans="1:8" x14ac:dyDescent="0.25">
      <c r="A10" s="20"/>
      <c r="B10" s="2"/>
      <c r="C10" s="3"/>
      <c r="D10" s="5"/>
      <c r="E10" s="7"/>
      <c r="F10" s="5"/>
      <c r="G10" s="21">
        <f>_SuppliesCosts[[#This Row],[Unit Cost]]*_SuppliesCosts[[#This Row],[Quantity]]*_SuppliesCosts[[#This Row],[Duration]]</f>
        <v>0</v>
      </c>
      <c r="H10" s="1">
        <v>0</v>
      </c>
    </row>
    <row r="11" spans="1:8" ht="15.75" thickBot="1" x14ac:dyDescent="0.3">
      <c r="A11" s="22"/>
      <c r="B11" s="23"/>
      <c r="C11" s="23"/>
      <c r="D11" s="23"/>
      <c r="E11" s="23"/>
      <c r="F11" s="30" t="s">
        <v>6</v>
      </c>
      <c r="G11" s="25">
        <f>SUM(_SuppliesCosts[Supplies Cost])</f>
        <v>0</v>
      </c>
      <c r="H11" s="26">
        <f>SUM(_SuppliesCosts[Amount Requested])</f>
        <v>0</v>
      </c>
    </row>
  </sheetData>
  <sheetProtection algorithmName="SHA-512" hashValue="VLC4inOg6IHy2dEuq/kPffm0rREt8wjx3p4jI7aN+RdinExhMLTl88BPJav8lGL79/Sy6k4ppL1RG9oT/Nmm0Q==" saltValue="PwUdJVxs7CDiGBWi+boImQ==" spinCount="100000" sheet="1" objects="1" scenarios="1"/>
  <mergeCells count="1">
    <mergeCell ref="A3:H3"/>
  </mergeCells>
  <pageMargins left="0.7" right="0.7" top="0.75" bottom="0.75" header="0.3" footer="0.3"/>
  <pageSetup scale="77" orientation="portrait" r:id="rId1"/>
  <headerFooter>
    <oddHeader>&amp;L&amp;"-,Bold"Attachment 2 - Budget&amp;C&amp;"-,Bold"25-516&amp;R&amp;"-,Bold"ARPA-SLFRF FUNDING FOR 
MOBILE DAY SERVICES FOR THE UNHOUSED</oddHead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36ED-55A8-4255-8F00-DC9F6D794D18}">
  <dimension ref="A3:H11"/>
  <sheetViews>
    <sheetView view="pageLayout" zoomScaleNormal="100" workbookViewId="0">
      <selection activeCell="B10" sqref="B10"/>
    </sheetView>
  </sheetViews>
  <sheetFormatPr defaultRowHeight="15" x14ac:dyDescent="0.25"/>
  <cols>
    <col min="2" max="2" width="40.28515625" customWidth="1"/>
    <col min="3" max="3" width="12.5703125" customWidth="1"/>
    <col min="4" max="4" width="10.5703125" customWidth="1"/>
    <col min="5" max="5" width="12.42578125" customWidth="1"/>
    <col min="6" max="6" width="16.140625" customWidth="1"/>
    <col min="7" max="7" width="14.140625" customWidth="1"/>
    <col min="8" max="8" width="15.28515625" customWidth="1"/>
  </cols>
  <sheetData>
    <row r="3" spans="1:8" ht="15.75" thickBot="1" x14ac:dyDescent="0.3"/>
    <row r="4" spans="1:8" ht="15.75" x14ac:dyDescent="0.25">
      <c r="A4" s="51" t="s">
        <v>33</v>
      </c>
      <c r="B4" s="52"/>
      <c r="C4" s="52"/>
      <c r="D4" s="52"/>
      <c r="E4" s="52"/>
      <c r="F4" s="52"/>
      <c r="G4" s="52"/>
      <c r="H4" s="53"/>
    </row>
    <row r="5" spans="1:8" ht="30" x14ac:dyDescent="0.25">
      <c r="A5" s="16" t="s">
        <v>0</v>
      </c>
      <c r="B5" s="17" t="s">
        <v>10</v>
      </c>
      <c r="C5" s="17" t="s">
        <v>15</v>
      </c>
      <c r="D5" s="17" t="s">
        <v>11</v>
      </c>
      <c r="E5" s="17" t="s">
        <v>18</v>
      </c>
      <c r="F5" s="17" t="s">
        <v>16</v>
      </c>
      <c r="G5" s="17" t="s">
        <v>19</v>
      </c>
      <c r="H5" s="18" t="s">
        <v>5</v>
      </c>
    </row>
    <row r="6" spans="1:8" x14ac:dyDescent="0.25">
      <c r="A6" s="20">
        <v>1</v>
      </c>
      <c r="B6" s="2"/>
      <c r="C6" s="3"/>
      <c r="D6" s="5"/>
      <c r="E6" s="7"/>
      <c r="F6" s="5"/>
      <c r="G6" s="21">
        <f>_OtherCost3[[#This Row],[Unit Cost]]*_OtherCost3[[#This Row],[Quantity]]*_OtherCost3[[#This Row],[Duration]]</f>
        <v>0</v>
      </c>
      <c r="H6" s="1">
        <v>0</v>
      </c>
    </row>
    <row r="7" spans="1:8" x14ac:dyDescent="0.25">
      <c r="A7" s="20">
        <v>2</v>
      </c>
      <c r="B7" s="2"/>
      <c r="C7" s="3"/>
      <c r="D7" s="5"/>
      <c r="E7" s="7"/>
      <c r="F7" s="5"/>
      <c r="G7" s="21">
        <f>_OtherCost3[[#This Row],[Unit Cost]]*_OtherCost3[[#This Row],[Quantity]]*_OtherCost3[[#This Row],[Duration]]</f>
        <v>0</v>
      </c>
      <c r="H7" s="1">
        <v>0</v>
      </c>
    </row>
    <row r="8" spans="1:8" x14ac:dyDescent="0.25">
      <c r="A8" s="20">
        <v>3</v>
      </c>
      <c r="B8" s="2"/>
      <c r="C8" s="3"/>
      <c r="D8" s="5"/>
      <c r="E8" s="7"/>
      <c r="F8" s="5"/>
      <c r="G8" s="21">
        <f>_OtherCost3[[#This Row],[Unit Cost]]*_OtherCost3[[#This Row],[Quantity]]*_OtherCost3[[#This Row],[Duration]]</f>
        <v>0</v>
      </c>
      <c r="H8" s="1">
        <v>0</v>
      </c>
    </row>
    <row r="9" spans="1:8" x14ac:dyDescent="0.25">
      <c r="A9" s="20">
        <v>4</v>
      </c>
      <c r="B9" s="2"/>
      <c r="C9" s="3"/>
      <c r="D9" s="5"/>
      <c r="E9" s="7"/>
      <c r="F9" s="5"/>
      <c r="G9" s="21">
        <f>_OtherCost3[[#This Row],[Unit Cost]]*_OtherCost3[[#This Row],[Quantity]]*_OtherCost3[[#This Row],[Duration]]</f>
        <v>0</v>
      </c>
      <c r="H9" s="1">
        <v>0</v>
      </c>
    </row>
    <row r="10" spans="1:8" x14ac:dyDescent="0.25">
      <c r="A10" s="20">
        <v>5</v>
      </c>
      <c r="B10" s="2"/>
      <c r="C10" s="3"/>
      <c r="D10" s="5"/>
      <c r="E10" s="7"/>
      <c r="F10" s="5"/>
      <c r="G10" s="21">
        <f>_OtherCost3[[#This Row],[Unit Cost]]*_OtherCost3[[#This Row],[Quantity]]*_OtherCost3[[#This Row],[Duration]]</f>
        <v>0</v>
      </c>
      <c r="H10" s="1">
        <v>0</v>
      </c>
    </row>
    <row r="11" spans="1:8" ht="15.75" thickBot="1" x14ac:dyDescent="0.3">
      <c r="A11" s="22"/>
      <c r="B11" s="23"/>
      <c r="C11" s="23"/>
      <c r="D11" s="23"/>
      <c r="E11" s="23"/>
      <c r="F11" s="30" t="s">
        <v>6</v>
      </c>
      <c r="G11" s="25">
        <f>SUM(_OtherCost3[Other Cost])</f>
        <v>0</v>
      </c>
      <c r="H11" s="26">
        <f>SUM(_OtherCost3[Amount Requested])</f>
        <v>0</v>
      </c>
    </row>
  </sheetData>
  <sheetProtection algorithmName="SHA-512" hashValue="vLhQBnspmkfH3wWX4UZZwcgXTxKAeQ+bsImQLcigT5sig+T+zd6mGvvyaqKPmNekN6Q3LIGjIJGrS6zACwliIQ==" saltValue="oeNixBomLc0J03pwBCnIfA==" spinCount="100000" sheet="1" objects="1" scenarios="1"/>
  <mergeCells count="1">
    <mergeCell ref="A4:H4"/>
  </mergeCells>
  <pageMargins left="0.7" right="0.7" top="0.75" bottom="0.75" header="0.3" footer="0.3"/>
  <pageSetup scale="69" orientation="portrait" verticalDpi="1200" r:id="rId1"/>
  <headerFooter>
    <oddHeader>&amp;L&amp;"-,Bold"Attachment 2 - Budget&amp;C&amp;"-,Bold"25-516&amp;R&amp;"-,Bold"ARPA-SLFRF FUNDING FOR 
MOBILE DAY SERVICES FOR THE UNHOUSED</oddHead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2BFD-1E5F-4F27-B4ED-E2C3B4F6B382}">
  <dimension ref="A3:H11"/>
  <sheetViews>
    <sheetView view="pageLayout" zoomScaleNormal="100" workbookViewId="0">
      <selection activeCell="B9" sqref="B9"/>
    </sheetView>
  </sheetViews>
  <sheetFormatPr defaultRowHeight="15" x14ac:dyDescent="0.25"/>
  <cols>
    <col min="2" max="2" width="40.28515625" customWidth="1"/>
    <col min="3" max="3" width="12.5703125" customWidth="1"/>
    <col min="4" max="4" width="10.5703125" customWidth="1"/>
    <col min="5" max="5" width="12.42578125" customWidth="1"/>
    <col min="6" max="6" width="16.140625" customWidth="1"/>
    <col min="7" max="7" width="14.140625" customWidth="1"/>
    <col min="8" max="8" width="15.28515625" customWidth="1"/>
  </cols>
  <sheetData>
    <row r="3" spans="1:8" ht="15.75" thickBot="1" x14ac:dyDescent="0.3"/>
    <row r="4" spans="1:8" ht="15.75" x14ac:dyDescent="0.25">
      <c r="A4" s="51" t="s">
        <v>34</v>
      </c>
      <c r="B4" s="52"/>
      <c r="C4" s="52"/>
      <c r="D4" s="52"/>
      <c r="E4" s="52"/>
      <c r="F4" s="52"/>
      <c r="G4" s="52"/>
      <c r="H4" s="53"/>
    </row>
    <row r="5" spans="1:8" ht="30" x14ac:dyDescent="0.25">
      <c r="A5" s="16" t="s">
        <v>0</v>
      </c>
      <c r="B5" s="17" t="s">
        <v>10</v>
      </c>
      <c r="C5" s="17" t="s">
        <v>15</v>
      </c>
      <c r="D5" s="17" t="s">
        <v>11</v>
      </c>
      <c r="E5" s="17" t="s">
        <v>18</v>
      </c>
      <c r="F5" s="17" t="s">
        <v>16</v>
      </c>
      <c r="G5" s="17" t="s">
        <v>19</v>
      </c>
      <c r="H5" s="18" t="s">
        <v>5</v>
      </c>
    </row>
    <row r="6" spans="1:8" x14ac:dyDescent="0.25">
      <c r="A6" s="20">
        <v>1</v>
      </c>
      <c r="B6" s="2"/>
      <c r="C6" s="3"/>
      <c r="D6" s="5"/>
      <c r="E6" s="7"/>
      <c r="F6" s="5"/>
      <c r="G6" s="21">
        <f>_OtherCost[[#This Row],[Unit Cost]]*_OtherCost[[#This Row],[Quantity]]*_OtherCost[[#This Row],[Duration]]</f>
        <v>0</v>
      </c>
      <c r="H6" s="1">
        <v>0</v>
      </c>
    </row>
    <row r="7" spans="1:8" x14ac:dyDescent="0.25">
      <c r="A7" s="20">
        <v>2</v>
      </c>
      <c r="B7" s="2"/>
      <c r="C7" s="3"/>
      <c r="D7" s="5"/>
      <c r="E7" s="7"/>
      <c r="F7" s="5"/>
      <c r="G7" s="21">
        <f>_OtherCost[[#This Row],[Unit Cost]]*_OtherCost[[#This Row],[Quantity]]*_OtherCost[[#This Row],[Duration]]</f>
        <v>0</v>
      </c>
      <c r="H7" s="1">
        <v>0</v>
      </c>
    </row>
    <row r="8" spans="1:8" x14ac:dyDescent="0.25">
      <c r="A8" s="20">
        <v>3</v>
      </c>
      <c r="B8" s="2"/>
      <c r="C8" s="3"/>
      <c r="D8" s="5"/>
      <c r="E8" s="7"/>
      <c r="F8" s="5"/>
      <c r="G8" s="21">
        <f>_OtherCost[[#This Row],[Unit Cost]]*_OtherCost[[#This Row],[Quantity]]*_OtherCost[[#This Row],[Duration]]</f>
        <v>0</v>
      </c>
      <c r="H8" s="1">
        <v>0</v>
      </c>
    </row>
    <row r="9" spans="1:8" x14ac:dyDescent="0.25">
      <c r="A9" s="20">
        <v>4</v>
      </c>
      <c r="B9" s="2"/>
      <c r="C9" s="3"/>
      <c r="D9" s="5"/>
      <c r="E9" s="7"/>
      <c r="F9" s="5"/>
      <c r="G9" s="21">
        <f>_OtherCost[[#This Row],[Unit Cost]]*_OtherCost[[#This Row],[Quantity]]*_OtherCost[[#This Row],[Duration]]</f>
        <v>0</v>
      </c>
      <c r="H9" s="1">
        <v>0</v>
      </c>
    </row>
    <row r="10" spans="1:8" x14ac:dyDescent="0.25">
      <c r="A10" s="20">
        <v>5</v>
      </c>
      <c r="B10" s="2"/>
      <c r="C10" s="3"/>
      <c r="D10" s="5"/>
      <c r="E10" s="7"/>
      <c r="F10" s="5"/>
      <c r="G10" s="21">
        <f>_OtherCost[[#This Row],[Unit Cost]]*_OtherCost[[#This Row],[Quantity]]*_OtherCost[[#This Row],[Duration]]</f>
        <v>0</v>
      </c>
      <c r="H10" s="1">
        <v>0</v>
      </c>
    </row>
    <row r="11" spans="1:8" ht="15.75" thickBot="1" x14ac:dyDescent="0.3">
      <c r="A11" s="22"/>
      <c r="B11" s="23"/>
      <c r="C11" s="23"/>
      <c r="D11" s="23"/>
      <c r="E11" s="23"/>
      <c r="F11" s="30" t="s">
        <v>6</v>
      </c>
      <c r="G11" s="25">
        <f>SUM(_OtherCost[Other Cost])</f>
        <v>0</v>
      </c>
      <c r="H11" s="26">
        <f>SUM(_OtherCost[Amount Requested])</f>
        <v>0</v>
      </c>
    </row>
  </sheetData>
  <sheetProtection algorithmName="SHA-512" hashValue="39+XqDJX+8qaOb3kIDxXPKOVkJXlnIFkYEejPSLCwOGlVqdOa3xBEgSxTZlJjEPCGNl0WS0XiJtsX2b/gzhdOQ==" saltValue="Hj0luNeBBjC3Y5dczzgc1A==" spinCount="100000" sheet="1" objects="1" scenarios="1"/>
  <mergeCells count="1">
    <mergeCell ref="A4:H4"/>
  </mergeCells>
  <pageMargins left="0.7" right="0.7" top="0.75" bottom="0.75" header="0.3" footer="0.3"/>
  <pageSetup scale="69" orientation="portrait" r:id="rId1"/>
  <headerFooter>
    <oddHeader>&amp;L&amp;"-,Bold"Attachment 2 - Budget&amp;C&amp;"-,Bold"25-516&amp;R&amp;"-,Bold"ARPA-SLFRF FUNDING FOR 
MOBILE DAY SERVICES FOR THE UNHOUSED</oddHeader>
  </headerFooter>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534F4-0CC1-4914-A23F-1441FF180E72}">
  <dimension ref="A1:C21"/>
  <sheetViews>
    <sheetView view="pageLayout" zoomScaleNormal="100" workbookViewId="0">
      <selection activeCell="A2" sqref="A2:C2"/>
    </sheetView>
  </sheetViews>
  <sheetFormatPr defaultRowHeight="15" x14ac:dyDescent="0.25"/>
  <cols>
    <col min="1" max="1" width="8.7109375" customWidth="1"/>
    <col min="2" max="2" width="15.85546875" customWidth="1"/>
    <col min="3" max="3" width="76.85546875" customWidth="1"/>
  </cols>
  <sheetData>
    <row r="1" spans="1:3" x14ac:dyDescent="0.25">
      <c r="A1" s="8" t="s">
        <v>31</v>
      </c>
    </row>
    <row r="2" spans="1:3" ht="162.75" customHeight="1" x14ac:dyDescent="0.25">
      <c r="A2" s="54" t="s">
        <v>32</v>
      </c>
      <c r="B2" s="54"/>
      <c r="C2" s="54"/>
    </row>
    <row r="3" spans="1:3" ht="15.75" thickBot="1" x14ac:dyDescent="0.3"/>
    <row r="4" spans="1:3" ht="16.5" thickBot="1" x14ac:dyDescent="0.3">
      <c r="A4" s="55" t="s">
        <v>35</v>
      </c>
      <c r="B4" s="56"/>
      <c r="C4" s="57"/>
    </row>
    <row r="5" spans="1:3" ht="15.75" thickBot="1" x14ac:dyDescent="0.3">
      <c r="A5" s="22" t="s">
        <v>0</v>
      </c>
      <c r="B5" s="23" t="s">
        <v>30</v>
      </c>
      <c r="C5" s="38" t="s">
        <v>29</v>
      </c>
    </row>
    <row r="6" spans="1:3" x14ac:dyDescent="0.25">
      <c r="A6" s="39">
        <v>1</v>
      </c>
      <c r="B6" s="40" t="s">
        <v>24</v>
      </c>
      <c r="C6" s="31"/>
    </row>
    <row r="7" spans="1:3" x14ac:dyDescent="0.25">
      <c r="A7" s="41">
        <v>2</v>
      </c>
      <c r="B7" s="42" t="s">
        <v>24</v>
      </c>
      <c r="C7" s="32"/>
    </row>
    <row r="8" spans="1:3" x14ac:dyDescent="0.25">
      <c r="A8" s="41">
        <v>3</v>
      </c>
      <c r="B8" s="42" t="s">
        <v>24</v>
      </c>
      <c r="C8" s="32"/>
    </row>
    <row r="9" spans="1:3" x14ac:dyDescent="0.25">
      <c r="A9" s="41">
        <v>1</v>
      </c>
      <c r="B9" s="42" t="s">
        <v>25</v>
      </c>
      <c r="C9" s="32"/>
    </row>
    <row r="10" spans="1:3" x14ac:dyDescent="0.25">
      <c r="A10" s="41">
        <v>2</v>
      </c>
      <c r="B10" s="42" t="s">
        <v>25</v>
      </c>
      <c r="C10" s="32"/>
    </row>
    <row r="11" spans="1:3" x14ac:dyDescent="0.25">
      <c r="A11" s="41">
        <v>3</v>
      </c>
      <c r="B11" s="42" t="s">
        <v>25</v>
      </c>
      <c r="C11" s="32"/>
    </row>
    <row r="12" spans="1:3" x14ac:dyDescent="0.25">
      <c r="A12" s="41">
        <v>1</v>
      </c>
      <c r="B12" s="42" t="s">
        <v>26</v>
      </c>
      <c r="C12" s="32"/>
    </row>
    <row r="13" spans="1:3" x14ac:dyDescent="0.25">
      <c r="A13" s="41">
        <v>2</v>
      </c>
      <c r="B13" s="42" t="s">
        <v>26</v>
      </c>
      <c r="C13" s="32"/>
    </row>
    <row r="14" spans="1:3" x14ac:dyDescent="0.25">
      <c r="A14" s="41">
        <v>3</v>
      </c>
      <c r="B14" s="42" t="s">
        <v>26</v>
      </c>
      <c r="C14" s="32"/>
    </row>
    <row r="15" spans="1:3" x14ac:dyDescent="0.25">
      <c r="A15" s="41">
        <v>1</v>
      </c>
      <c r="B15" s="42" t="s">
        <v>27</v>
      </c>
      <c r="C15" s="32"/>
    </row>
    <row r="16" spans="1:3" x14ac:dyDescent="0.25">
      <c r="A16" s="41">
        <v>2</v>
      </c>
      <c r="B16" s="42" t="s">
        <v>27</v>
      </c>
      <c r="C16" s="32"/>
    </row>
    <row r="17" spans="1:3" x14ac:dyDescent="0.25">
      <c r="A17" s="41">
        <v>3</v>
      </c>
      <c r="B17" s="42" t="s">
        <v>27</v>
      </c>
      <c r="C17" s="32"/>
    </row>
    <row r="18" spans="1:3" x14ac:dyDescent="0.25">
      <c r="A18" s="33"/>
      <c r="B18" s="34"/>
      <c r="C18" s="32"/>
    </row>
    <row r="19" spans="1:3" x14ac:dyDescent="0.25">
      <c r="A19" s="33"/>
      <c r="B19" s="34"/>
      <c r="C19" s="32"/>
    </row>
    <row r="20" spans="1:3" x14ac:dyDescent="0.25">
      <c r="A20" s="33"/>
      <c r="B20" s="34"/>
      <c r="C20" s="32"/>
    </row>
    <row r="21" spans="1:3" ht="15.75" thickBot="1" x14ac:dyDescent="0.3">
      <c r="A21" s="35"/>
      <c r="B21" s="36"/>
      <c r="C21" s="37"/>
    </row>
  </sheetData>
  <sheetProtection algorithmName="SHA-512" hashValue="aD0JoL1G8hF1Kr5H3slt4ZGy3OWtQBy1N+Yl8Nme+ppKI6FMMZfxxka6M3L9M3hsSlNWEkJWq1WPCBrErVT8Rg==" saltValue="3R53ynFOfEZENGm1QW2Qyg==" spinCount="100000" sheet="1" objects="1" scenarios="1"/>
  <mergeCells count="2">
    <mergeCell ref="A2:C2"/>
    <mergeCell ref="A4:C4"/>
  </mergeCells>
  <pageMargins left="0.7" right="0.7" top="0.75" bottom="0.75" header="0.3" footer="0.3"/>
  <pageSetup scale="89" orientation="landscape" r:id="rId1"/>
  <headerFooter>
    <oddHeader xml:space="preserve">&amp;L&amp;"-,Bold"Attachment 2 - Budget&amp;C&amp;"-,Bold"25-516&amp;R&amp;"-,Bold"ARPA-SLFRF FUNDING FOR 
MOBILE DAY SERVICES FOR THE UNHOUSED
</oddHead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Budget Total &amp; Instructions</vt:lpstr>
      <vt:lpstr>A. Personnel</vt:lpstr>
      <vt:lpstr>B. Equipment</vt:lpstr>
      <vt:lpstr>C. Supplies</vt:lpstr>
      <vt:lpstr>D. Case Management</vt:lpstr>
      <vt:lpstr>E. Other</vt:lpstr>
      <vt:lpstr>F. Narrative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Alexis</dc:creator>
  <cp:lastModifiedBy>Falanga, Ron</cp:lastModifiedBy>
  <cp:lastPrinted>2024-05-03T19:23:16Z</cp:lastPrinted>
  <dcterms:created xsi:type="dcterms:W3CDTF">2024-05-03T13:39:06Z</dcterms:created>
  <dcterms:modified xsi:type="dcterms:W3CDTF">2024-10-03T18:28:17Z</dcterms:modified>
</cp:coreProperties>
</file>