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S:\7 Gretchen\Solicitations\2023\23-706 - Septic System Inspection MOVED TO GRETCHEN\1 Solicitation Documents &amp; Addenda\"/>
    </mc:Choice>
  </mc:AlternateContent>
  <xr:revisionPtr revIDLastSave="0" documentId="13_ncr:1_{2705F3A7-E67D-4AD7-8D0A-5DFECA948C0B}" xr6:coauthVersionLast="47" xr6:coauthVersionMax="47" xr10:uidLastSave="{00000000-0000-0000-0000-000000000000}"/>
  <bookViews>
    <workbookView xWindow="28680" yWindow="-120" windowWidth="29040" windowHeight="15840" xr2:uid="{B2B4E76E-E11A-45C6-98FC-5935AB7255A6}"/>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64" i="1" l="1"/>
  <c r="H67" i="1" s="1"/>
  <c r="H54" i="1"/>
  <c r="H74" i="1"/>
  <c r="H38"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38" i="1" s="1"/>
</calcChain>
</file>

<file path=xl/sharedStrings.xml><?xml version="1.0" encoding="utf-8"?>
<sst xmlns="http://schemas.openxmlformats.org/spreadsheetml/2006/main" count="211" uniqueCount="132">
  <si>
    <t>Type Your Firm's Name Here</t>
  </si>
  <si>
    <t>SAVE AND SUBMIT AS AN EXCEL FILE</t>
  </si>
  <si>
    <t>The Contractor will furnish all labor, materials, tools, transportation, equipment, and any incidentals necessary to provide services to the County. Services shall be performed in accordance with the specifications listed and implied.  Bid Pricing shall be submitted for the cost of one time service of each unit.</t>
  </si>
  <si>
    <t xml:space="preserve"> Alterations to locked cells may result in disqualification of submission.</t>
  </si>
  <si>
    <t>ITEM #1</t>
  </si>
  <si>
    <t>UNIT INSPECTION AND SERVICE</t>
  </si>
  <si>
    <t>Building Name</t>
  </si>
  <si>
    <t>Location</t>
  </si>
  <si>
    <t>Type</t>
  </si>
  <si>
    <t>Tank sizes</t>
  </si>
  <si>
    <t>Drain field size</t>
  </si>
  <si>
    <t>Service</t>
  </si>
  <si>
    <t>Scheduled Month(s)</t>
  </si>
  <si>
    <t xml:space="preserve">Bid Price - Each Service </t>
  </si>
  <si>
    <t xml:space="preserve">Annual Cost </t>
  </si>
  <si>
    <t>Agricultural Center</t>
  </si>
  <si>
    <t>1951 Woodlea Rd., Tavares, FL 34788</t>
  </si>
  <si>
    <t>Lift Station</t>
  </si>
  <si>
    <t>500 Gal</t>
  </si>
  <si>
    <t>N/A</t>
  </si>
  <si>
    <t xml:space="preserve">Pump/clean/service </t>
  </si>
  <si>
    <t>November</t>
  </si>
  <si>
    <t>Area II Road Maintenance</t>
  </si>
  <si>
    <t>609 Diston Ave., Minneola, FL 34715</t>
  </si>
  <si>
    <t>Septic tank</t>
  </si>
  <si>
    <t>Pump/Inspect/Certify</t>
  </si>
  <si>
    <t>BCC/Clerk's Warehouse</t>
  </si>
  <si>
    <t>32400 County Rd 473, Leesburg, FL 34788</t>
  </si>
  <si>
    <t>December</t>
  </si>
  <si>
    <t>Community Center - Forest Hills</t>
  </si>
  <si>
    <t>31039 Lake Mack Rd, Deland, FL 32720</t>
  </si>
  <si>
    <t>Community Center - Umatilla</t>
  </si>
  <si>
    <t>17107 Ball Park Rd, Umatilla, FL 32784</t>
  </si>
  <si>
    <t>Detention Center</t>
  </si>
  <si>
    <t>551 W Main St., Tavares, FL 32778</t>
  </si>
  <si>
    <t>Grease trap</t>
  </si>
  <si>
    <t>Pump/clean/service-  2x per year</t>
  </si>
  <si>
    <t>November &amp; April</t>
  </si>
  <si>
    <t>Lint trap</t>
  </si>
  <si>
    <t>ECOC</t>
  </si>
  <si>
    <t>425 W Alfred St, Tavares, FL 32778</t>
  </si>
  <si>
    <t>Pump/clean service-  2x per year</t>
  </si>
  <si>
    <t>EMS Station 131</t>
  </si>
  <si>
    <t>26201 SR 44, Eustis, FL 32726</t>
  </si>
  <si>
    <t>EMS Support Services</t>
  </si>
  <si>
    <t>2345 S 14th St., Leesburg, FL 34748</t>
  </si>
  <si>
    <t xml:space="preserve">Fire Station 109 </t>
  </si>
  <si>
    <t>11630 Lakeshore Dr., Clermont, FL 34711</t>
  </si>
  <si>
    <t>February</t>
  </si>
  <si>
    <t xml:space="preserve">Fire Station 11 </t>
  </si>
  <si>
    <t>47544 SR 19, Altoona, FL 32702</t>
  </si>
  <si>
    <t>Fire Station 14</t>
  </si>
  <si>
    <t>18840 County  Rd 42, Altoona, FL 32702</t>
  </si>
  <si>
    <t xml:space="preserve">Fire Station 20 </t>
  </si>
  <si>
    <t>37711 SR 19, Umatilla, FL 32784</t>
  </si>
  <si>
    <t>1050; 300</t>
  </si>
  <si>
    <t>April</t>
  </si>
  <si>
    <t xml:space="preserve">Fire Station 27 </t>
  </si>
  <si>
    <t>19212 SR 44, Eustis, FL 32736</t>
  </si>
  <si>
    <t>1050; 500</t>
  </si>
  <si>
    <t>January</t>
  </si>
  <si>
    <t xml:space="preserve">Fire Station 39 </t>
  </si>
  <si>
    <t>31431 Walton Health, Sorrento, FL 32776</t>
  </si>
  <si>
    <t xml:space="preserve">Fire Station 59 </t>
  </si>
  <si>
    <t>1201 Lewis Rd, Leesburg, FL 34748</t>
  </si>
  <si>
    <t xml:space="preserve">Fire Station 70 </t>
  </si>
  <si>
    <t>531 Sunnyside Dr., Leesburg, FL 34748</t>
  </si>
  <si>
    <t xml:space="preserve">Fire Station 71 </t>
  </si>
  <si>
    <t>11305 Park Av., Leesburg, FL 34788</t>
  </si>
  <si>
    <t xml:space="preserve">Fire Station 82 </t>
  </si>
  <si>
    <t>24939 US Hwy 27, Leesburg, FL 34748</t>
  </si>
  <si>
    <t>Pump/clean/service</t>
  </si>
  <si>
    <t>Fire Station 112</t>
  </si>
  <si>
    <t>16240 CR 474, Clermont, FL 34714</t>
  </si>
  <si>
    <t>Pump/clean/certify</t>
  </si>
  <si>
    <t>June</t>
  </si>
  <si>
    <t>Road Operations</t>
  </si>
  <si>
    <t>12901 County Landfill Rd, Tavares, FL 34788</t>
  </si>
  <si>
    <t>Park - Lake Idamere Restroom</t>
  </si>
  <si>
    <t>12335 County Rd 448, Tavares, FL 32778</t>
  </si>
  <si>
    <t>Park - Twin Lakes Restroom</t>
  </si>
  <si>
    <t>35309 CR 473, Bassville Park, 34788</t>
  </si>
  <si>
    <t>Parking Garage</t>
  </si>
  <si>
    <t>200 N Sinclair Ave., Tavares, FL 32778</t>
  </si>
  <si>
    <t>July</t>
  </si>
  <si>
    <t>Sheriff Aircraft Hangar</t>
  </si>
  <si>
    <t>32840 Echo Dr., Leesburg, FL 34788</t>
  </si>
  <si>
    <t>1050; 350</t>
  </si>
  <si>
    <t>Sheriff South Lake Substation</t>
  </si>
  <si>
    <t>15855 SR 50, Clermont, FL 34711</t>
  </si>
  <si>
    <t>Pump/clean/service- 4x per year</t>
  </si>
  <si>
    <t>October, January, April &amp; July</t>
  </si>
  <si>
    <t>South Batalion Chief</t>
  </si>
  <si>
    <t>Traffic Operations Annex</t>
  </si>
  <si>
    <t>28129 CR 561, Tavares, FL 32778</t>
  </si>
  <si>
    <t>1050; 900</t>
  </si>
  <si>
    <t>ITEM #1 - TOTAL COST</t>
  </si>
  <si>
    <t>ITEM #2</t>
  </si>
  <si>
    <t>RELATED SERVICES</t>
  </si>
  <si>
    <t>Bid Price - Each Service</t>
  </si>
  <si>
    <t>Pumping Septic only</t>
  </si>
  <si>
    <r>
      <t xml:space="preserve">Pumping Septic Tanks </t>
    </r>
    <r>
      <rPr>
        <b/>
        <sz val="12"/>
        <color theme="1"/>
        <rFont val="Times New Roman"/>
        <family val="1"/>
      </rPr>
      <t>up to (&lt;) 1350</t>
    </r>
    <r>
      <rPr>
        <sz val="12"/>
        <color theme="1"/>
        <rFont val="Times New Roman"/>
        <family val="1"/>
      </rPr>
      <t xml:space="preserve"> </t>
    </r>
    <r>
      <rPr>
        <b/>
        <sz val="12"/>
        <color theme="1"/>
        <rFont val="Times New Roman"/>
        <family val="1"/>
      </rPr>
      <t>gallons</t>
    </r>
    <r>
      <rPr>
        <sz val="12"/>
        <color theme="1"/>
        <rFont val="Times New Roman"/>
        <family val="1"/>
      </rPr>
      <t xml:space="preserve"> Filter maintenance and tank certification</t>
    </r>
  </si>
  <si>
    <r>
      <t xml:space="preserve">Pumping Septic Tanks </t>
    </r>
    <r>
      <rPr>
        <b/>
        <sz val="12"/>
        <color theme="1"/>
        <rFont val="Times New Roman"/>
        <family val="1"/>
      </rPr>
      <t>over (&gt;) 1350 gallons</t>
    </r>
    <r>
      <rPr>
        <sz val="12"/>
        <color theme="1"/>
        <rFont val="Times New Roman"/>
        <family val="1"/>
      </rPr>
      <t xml:space="preserve"> Filter maintenance ant tank certification</t>
    </r>
  </si>
  <si>
    <t>Install markers (includes concrete base, travel, and installation)</t>
  </si>
  <si>
    <t>Filter Maintenance only (includes travel, open tank,clean filter, and reseal tank)</t>
  </si>
  <si>
    <t>Grease Trap Cleaning (Treating and disposal of grease per gallon)</t>
  </si>
  <si>
    <t>Lint Trap Cleaning (Treatment and Diposal)</t>
  </si>
  <si>
    <t>ITEM #2 - TOTAL COST</t>
  </si>
  <si>
    <t>ITEM #3</t>
  </si>
  <si>
    <t>LABOR AND MATERIALS</t>
  </si>
  <si>
    <t>Lead - Business hours 8AM-5PM</t>
  </si>
  <si>
    <t>Helper - Business hours 8AM-5PM</t>
  </si>
  <si>
    <t>Lead - After hours</t>
  </si>
  <si>
    <t>Helper - After hours 8AM-5PM</t>
  </si>
  <si>
    <t>Material Mark Up</t>
  </si>
  <si>
    <t>%</t>
  </si>
  <si>
    <t>ITEM #3 - TOTAL COST</t>
  </si>
  <si>
    <t>TOTAL COST ALL ITEMS</t>
  </si>
  <si>
    <t>The following information is required for price redetermination consideration.</t>
  </si>
  <si>
    <r>
      <t xml:space="preserve">Enter type of fuel used: </t>
    </r>
    <r>
      <rPr>
        <b/>
        <sz val="12"/>
        <color theme="1"/>
        <rFont val="Times New Roman"/>
        <family val="1"/>
      </rPr>
      <t>Diesel or Gasoline</t>
    </r>
  </si>
  <si>
    <t xml:space="preserve">Assuming prices quoted include costs for vehicles, maintenance, repair, insurance, fuel, wages, insurances, other employee benefits, materials, overhead, operating expenses, etc., what percentage of the rate is directly attributed to the cost of fuel? </t>
  </si>
  <si>
    <t>Assuming prices quoted include costs for vehicles, maintenance, repair, insurance, fuel, wages, materials, overhead, operating expenses, etc., what percentage of the rate is directly attributed to the cost of wages?</t>
  </si>
  <si>
    <t xml:space="preserve">Assuming prices quoted include costs for vehicles, maintenance, fuel, wages, insurances, other employee benefits, materials, overhead, operating expenses, etc., what percentage of the rate is directly attributed to the cost of materials? </t>
  </si>
  <si>
    <t>Must equal 100%</t>
  </si>
  <si>
    <t>Lake County is exempt from all taxes (Federal, State, Local). A Tax Exemption Certificate will be furnished upon request for any direct purchasing. Contractor will be responsible for payment of taxes on all materials purchased by the Contractor for the project.</t>
  </si>
  <si>
    <t>Lake County will not accept nor authorize payment for travel time or expenses of service personnel to any of Lake County’s facility locations. The hourly rate must commence on the job site.  Billable time will be for service work performed.</t>
  </si>
  <si>
    <t>This is an indefinite quantity contract with no guarantee use of services. The County does not guarantee a dollar amount to be expended on any contract resulting from this solicitation.</t>
  </si>
  <si>
    <r>
      <t xml:space="preserve">Tractor work with operator (Includes delivery and operator) </t>
    </r>
    <r>
      <rPr>
        <sz val="12"/>
        <color rgb="FFFF0000"/>
        <rFont val="Times New Roman"/>
        <family val="1"/>
      </rPr>
      <t xml:space="preserve">per hour </t>
    </r>
  </si>
  <si>
    <r>
      <t xml:space="preserve">Septic Tank Abandonment (Includes permitting, pumping of the tank, equipment and labor to rupture and fill In the tank, Inspection and covering) </t>
    </r>
    <r>
      <rPr>
        <sz val="12"/>
        <color rgb="FFFF0000"/>
        <rFont val="Times New Roman"/>
        <family val="1"/>
      </rPr>
      <t>per gallon</t>
    </r>
  </si>
  <si>
    <r>
      <t xml:space="preserve">New Drain field lnstallatlon (Includes permitting, all equipment and labor for lnstallatlon of the new drain field, Inspection and covering) </t>
    </r>
    <r>
      <rPr>
        <sz val="12"/>
        <color rgb="FFFF0000"/>
        <rFont val="Times New Roman"/>
        <family val="1"/>
      </rPr>
      <t>per square foot</t>
    </r>
  </si>
  <si>
    <r>
      <t xml:space="preserve">Drain field removal and lnstallatlon (Includes permit, equipment and labor to excavate and haul out spoils, bring In sand to replace what was excavated and install new drain fleld Inspection and covering) </t>
    </r>
    <r>
      <rPr>
        <sz val="12"/>
        <color rgb="FFFF0000"/>
        <rFont val="Times New Roman"/>
        <family val="1"/>
      </rPr>
      <t xml:space="preserve">per square foot </t>
    </r>
  </si>
  <si>
    <r>
      <t xml:space="preserve">Septic Tank Installation (Includes permiting, septic tank, equipment and labor to set, Inspections and covering) </t>
    </r>
    <r>
      <rPr>
        <sz val="12"/>
        <color rgb="FFFF0000"/>
        <rFont val="Times New Roman"/>
        <family val="1"/>
      </rPr>
      <t xml:space="preserve">per gallon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</si>
</sst>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9" x14ac:knownFonts="1">
    <font>
      <sz val="11"/>
      <color theme="1"/>
      <name val="Calibri"/>
      <family val="2"/>
      <scheme val="minor"/>
    </font>
    <font>
      <sz val="11"/>
      <color theme="1"/>
      <name val="Calibri"/>
      <family val="2"/>
      <scheme val="minor"/>
    </font>
    <font>
      <b/>
      <i/>
      <sz val="12"/>
      <color theme="1"/>
      <name val="Times New Roman"/>
      <family val="1"/>
    </font>
    <font>
      <sz val="12"/>
      <color theme="1"/>
      <name val="Times New Roman"/>
      <family val="1"/>
    </font>
    <font>
      <b/>
      <sz val="12"/>
      <color rgb="FF000000"/>
      <name val="Times New Roman"/>
      <family val="1"/>
    </font>
    <font>
      <b/>
      <sz val="12"/>
      <color theme="1"/>
      <name val="Times New Roman"/>
      <family val="1"/>
    </font>
    <font>
      <b/>
      <sz val="12"/>
      <name val="Times New Roman"/>
      <family val="1"/>
    </font>
    <font>
      <sz val="12"/>
      <name val="Times New Roman"/>
      <family val="1"/>
    </font>
    <font>
      <sz val="12"/>
      <color rgb="FFFF0000"/>
      <name val="Times New Roman"/>
      <family val="1"/>
    </font>
  </fonts>
  <fills count="3">
    <fill>
      <patternFill patternType="none"/>
    </fill>
    <fill>
      <patternFill patternType="gray125"/>
    </fill>
    <fill>
      <patternFill patternType="solid">
        <fgColor theme="2"/>
        <bgColor indexed="64"/>
      </patternFill>
    </fill>
  </fills>
  <borders count="25">
    <border>
      <left/>
      <right/>
      <top/>
      <bottom/>
      <diagonal/>
    </border>
    <border>
      <left style="thick">
        <color indexed="64"/>
      </left>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style="thin">
        <color indexed="64"/>
      </right>
      <top/>
      <bottom/>
      <diagonal/>
    </border>
  </borders>
  <cellStyleXfs count="2">
    <xf numFmtId="0" fontId="0" fillId="0" borderId="0"/>
    <xf numFmtId="44" fontId="1" fillId="0" borderId="0" applyFont="0" applyFill="0" applyBorder="0" applyAlignment="0" applyProtection="0"/>
  </cellStyleXfs>
  <cellXfs count="95">
    <xf numFmtId="0" fontId="0" fillId="0" borderId="0" xfId="0"/>
    <xf numFmtId="0" fontId="3" fillId="0" borderId="0" xfId="0" applyFont="1"/>
    <xf numFmtId="0" fontId="5"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6" fillId="0" borderId="6" xfId="0" applyFont="1" applyBorder="1" applyAlignment="1">
      <alignment horizontal="center" vertical="center" wrapText="1"/>
    </xf>
    <xf numFmtId="0" fontId="3" fillId="0" borderId="6" xfId="0" applyFont="1" applyBorder="1" applyAlignment="1">
      <alignment horizontal="center" wrapText="1"/>
    </xf>
    <xf numFmtId="44" fontId="6" fillId="0" borderId="6" xfId="1" applyFont="1" applyFill="1" applyBorder="1" applyAlignment="1">
      <alignment horizontal="center" vertical="center" wrapText="1"/>
    </xf>
    <xf numFmtId="0" fontId="7" fillId="0" borderId="7" xfId="0" applyFont="1" applyBorder="1" applyAlignment="1">
      <alignment horizontal="center" vertical="center" wrapText="1"/>
    </xf>
    <xf numFmtId="3" fontId="7" fillId="0" borderId="7" xfId="0" applyNumberFormat="1" applyFont="1" applyBorder="1" applyAlignment="1">
      <alignment horizontal="center" vertical="center" wrapText="1"/>
    </xf>
    <xf numFmtId="0" fontId="3" fillId="0" borderId="7" xfId="0" applyFont="1" applyBorder="1" applyAlignment="1">
      <alignment horizontal="center" wrapText="1"/>
    </xf>
    <xf numFmtId="44" fontId="7" fillId="0" borderId="7" xfId="1" applyFont="1" applyFill="1" applyBorder="1" applyAlignment="1" applyProtection="1">
      <alignment horizontal="left" vertical="center" wrapText="1"/>
      <protection locked="0"/>
    </xf>
    <xf numFmtId="44" fontId="3" fillId="0" borderId="7" xfId="1" applyFont="1" applyFill="1" applyBorder="1" applyAlignment="1">
      <alignment horizontal="left" vertical="center"/>
    </xf>
    <xf numFmtId="0" fontId="3" fillId="0" borderId="7" xfId="0" applyFont="1" applyBorder="1" applyAlignment="1">
      <alignment horizontal="center"/>
    </xf>
    <xf numFmtId="3" fontId="3" fillId="0" borderId="7" xfId="0" applyNumberFormat="1" applyFont="1" applyBorder="1" applyAlignment="1">
      <alignment horizontal="center" vertical="center"/>
    </xf>
    <xf numFmtId="0" fontId="7" fillId="0" borderId="7" xfId="0" applyFont="1" applyBorder="1" applyAlignment="1">
      <alignment horizontal="center"/>
    </xf>
    <xf numFmtId="3" fontId="7" fillId="0" borderId="7" xfId="0" applyNumberFormat="1" applyFont="1" applyBorder="1" applyAlignment="1">
      <alignment horizontal="center" vertical="center"/>
    </xf>
    <xf numFmtId="3" fontId="3" fillId="0" borderId="7" xfId="0" applyNumberFormat="1" applyFont="1" applyBorder="1" applyAlignment="1">
      <alignment horizontal="center"/>
    </xf>
    <xf numFmtId="3" fontId="7" fillId="0" borderId="7" xfId="0" applyNumberFormat="1" applyFont="1" applyBorder="1" applyAlignment="1">
      <alignment horizontal="center"/>
    </xf>
    <xf numFmtId="0" fontId="7" fillId="0" borderId="7" xfId="0" applyFont="1" applyBorder="1" applyAlignment="1">
      <alignment horizontal="center" wrapText="1"/>
    </xf>
    <xf numFmtId="0" fontId="3" fillId="0" borderId="0" xfId="0" applyFont="1" applyAlignment="1">
      <alignment horizontal="center"/>
    </xf>
    <xf numFmtId="0" fontId="3" fillId="0" borderId="0" xfId="0" applyFont="1" applyAlignment="1">
      <alignment horizontal="center" vertical="center"/>
    </xf>
    <xf numFmtId="0" fontId="3" fillId="0" borderId="0" xfId="0" applyFont="1" applyAlignment="1">
      <alignment horizontal="center" wrapText="1"/>
    </xf>
    <xf numFmtId="44" fontId="3" fillId="0" borderId="0" xfId="1" applyFont="1" applyAlignment="1">
      <alignment horizontal="center"/>
    </xf>
    <xf numFmtId="0" fontId="6" fillId="0" borderId="0" xfId="0" applyFont="1" applyAlignment="1">
      <alignment horizontal="center"/>
    </xf>
    <xf numFmtId="44" fontId="6" fillId="0" borderId="9" xfId="1" applyFont="1" applyFill="1" applyBorder="1" applyAlignment="1">
      <alignment horizontal="left"/>
    </xf>
    <xf numFmtId="0" fontId="3" fillId="0" borderId="0" xfId="0" applyFont="1" applyAlignment="1">
      <alignment wrapText="1"/>
    </xf>
    <xf numFmtId="0" fontId="5" fillId="0" borderId="3" xfId="0" applyFont="1" applyBorder="1" applyAlignment="1">
      <alignment horizontal="center"/>
    </xf>
    <xf numFmtId="0" fontId="5" fillId="0" borderId="4" xfId="0" applyFont="1" applyBorder="1" applyAlignment="1">
      <alignment horizontal="left"/>
    </xf>
    <xf numFmtId="0" fontId="5" fillId="0" borderId="4" xfId="0" applyFont="1" applyBorder="1"/>
    <xf numFmtId="0" fontId="5" fillId="0" borderId="10" xfId="0" applyFont="1" applyBorder="1" applyAlignment="1">
      <alignment horizontal="center" wrapText="1"/>
    </xf>
    <xf numFmtId="0" fontId="5" fillId="0" borderId="0" xfId="0" applyFont="1"/>
    <xf numFmtId="16" fontId="3" fillId="0" borderId="11" xfId="0" quotePrefix="1" applyNumberFormat="1" applyFont="1" applyBorder="1" applyAlignment="1">
      <alignment horizontal="center"/>
    </xf>
    <xf numFmtId="0" fontId="3" fillId="0" borderId="0" xfId="0" applyFont="1" applyProtection="1">
      <protection locked="0"/>
    </xf>
    <xf numFmtId="16" fontId="3" fillId="0" borderId="14" xfId="0" quotePrefix="1" applyNumberFormat="1" applyFont="1" applyBorder="1" applyAlignment="1">
      <alignment horizontal="center"/>
    </xf>
    <xf numFmtId="16" fontId="3" fillId="0" borderId="16" xfId="0" quotePrefix="1" applyNumberFormat="1" applyFont="1" applyBorder="1" applyAlignment="1">
      <alignment horizontal="center"/>
    </xf>
    <xf numFmtId="16" fontId="3" fillId="0" borderId="0" xfId="0" quotePrefix="1" applyNumberFormat="1" applyFont="1" applyAlignment="1">
      <alignment horizontal="center"/>
    </xf>
    <xf numFmtId="0" fontId="3" fillId="0" borderId="0" xfId="0" applyFont="1" applyAlignment="1">
      <alignment horizontal="left" vertical="center" wrapText="1"/>
    </xf>
    <xf numFmtId="0" fontId="5" fillId="0" borderId="19" xfId="0" applyFont="1" applyBorder="1" applyAlignment="1">
      <alignment horizontal="center"/>
    </xf>
    <xf numFmtId="44" fontId="3" fillId="0" borderId="20" xfId="0" applyNumberFormat="1" applyFont="1" applyBorder="1" applyAlignment="1" applyProtection="1">
      <alignment horizontal="left" vertical="center"/>
      <protection locked="0"/>
    </xf>
    <xf numFmtId="44" fontId="3" fillId="0" borderId="18" xfId="0" applyNumberFormat="1" applyFont="1" applyBorder="1" applyAlignment="1" applyProtection="1">
      <alignment horizontal="left" vertical="center"/>
      <protection locked="0"/>
    </xf>
    <xf numFmtId="44" fontId="3" fillId="0" borderId="22" xfId="0" applyNumberFormat="1" applyFont="1" applyBorder="1" applyAlignment="1" applyProtection="1">
      <alignment horizontal="left" vertical="center"/>
      <protection locked="0"/>
    </xf>
    <xf numFmtId="0" fontId="3" fillId="0" borderId="24" xfId="0" applyFont="1" applyBorder="1" applyProtection="1">
      <protection locked="0"/>
    </xf>
    <xf numFmtId="10" fontId="5" fillId="0" borderId="10" xfId="0" applyNumberFormat="1" applyFont="1" applyBorder="1" applyAlignment="1" applyProtection="1">
      <alignment horizontal="center" vertical="center"/>
      <protection locked="0"/>
    </xf>
    <xf numFmtId="44" fontId="6" fillId="0" borderId="0" xfId="1" applyFont="1" applyFill="1" applyBorder="1" applyAlignment="1">
      <alignment horizontal="left"/>
    </xf>
    <xf numFmtId="0" fontId="5" fillId="0" borderId="0" xfId="0" applyFont="1" applyAlignment="1">
      <alignment vertical="top"/>
    </xf>
    <xf numFmtId="0" fontId="3" fillId="0" borderId="0" xfId="0" applyFont="1" applyAlignment="1">
      <alignment vertical="top" wrapText="1"/>
    </xf>
    <xf numFmtId="0" fontId="3" fillId="0" borderId="20" xfId="0" applyFont="1" applyBorder="1" applyAlignment="1" applyProtection="1">
      <alignment vertical="top" wrapText="1"/>
      <protection locked="0"/>
    </xf>
    <xf numFmtId="10" fontId="5" fillId="0" borderId="15" xfId="0" applyNumberFormat="1" applyFont="1" applyBorder="1" applyAlignment="1" applyProtection="1">
      <alignment horizontal="center" vertical="center"/>
      <protection locked="0"/>
    </xf>
    <xf numFmtId="10" fontId="5" fillId="0" borderId="18" xfId="0" applyNumberFormat="1" applyFont="1" applyBorder="1" applyAlignment="1" applyProtection="1">
      <alignment horizontal="center" vertical="center"/>
      <protection locked="0"/>
    </xf>
    <xf numFmtId="0" fontId="3" fillId="0" borderId="0" xfId="0" applyFont="1" applyAlignment="1">
      <alignment horizontal="right"/>
    </xf>
    <xf numFmtId="10" fontId="3" fillId="0" borderId="0" xfId="0" applyNumberFormat="1" applyFont="1"/>
    <xf numFmtId="10" fontId="5" fillId="0" borderId="3" xfId="0" applyNumberFormat="1" applyFont="1" applyBorder="1" applyAlignment="1">
      <alignment horizontal="center" vertical="center"/>
    </xf>
    <xf numFmtId="10" fontId="3" fillId="0" borderId="0" xfId="0" applyNumberFormat="1" applyFont="1" applyAlignment="1">
      <alignment horizontal="center"/>
    </xf>
    <xf numFmtId="44" fontId="3" fillId="0" borderId="13" xfId="0" applyNumberFormat="1" applyFont="1" applyBorder="1" applyAlignment="1" applyProtection="1">
      <alignment horizontal="left" vertical="center" wrapText="1"/>
      <protection locked="0"/>
    </xf>
    <xf numFmtId="44" fontId="3" fillId="0" borderId="15" xfId="0" applyNumberFormat="1" applyFont="1" applyBorder="1" applyAlignment="1" applyProtection="1">
      <alignment horizontal="left" vertical="center" wrapText="1"/>
      <protection locked="0"/>
    </xf>
    <xf numFmtId="44" fontId="3" fillId="0" borderId="18" xfId="0" applyNumberFormat="1" applyFont="1" applyBorder="1" applyAlignment="1" applyProtection="1">
      <alignment horizontal="left" vertical="center" wrapText="1"/>
      <protection locked="0"/>
    </xf>
    <xf numFmtId="44" fontId="6" fillId="0" borderId="19" xfId="1" applyFont="1" applyFill="1" applyBorder="1" applyAlignment="1">
      <alignment horizontal="center"/>
    </xf>
    <xf numFmtId="44" fontId="6" fillId="0" borderId="5" xfId="1" applyFont="1" applyFill="1" applyBorder="1" applyAlignment="1">
      <alignment horizontal="center"/>
    </xf>
    <xf numFmtId="0" fontId="5" fillId="0" borderId="0" xfId="0" applyFont="1" applyAlignment="1">
      <alignment horizontal="center"/>
    </xf>
    <xf numFmtId="0" fontId="3" fillId="0" borderId="0" xfId="0" applyFont="1" applyAlignment="1">
      <alignment horizontal="center" vertical="top" wrapText="1"/>
    </xf>
    <xf numFmtId="0" fontId="3" fillId="0" borderId="1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5" fillId="0" borderId="19" xfId="0" applyFont="1" applyBorder="1" applyAlignment="1">
      <alignment horizontal="center" vertical="center"/>
    </xf>
    <xf numFmtId="0" fontId="5" fillId="0" borderId="5"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6" fillId="0" borderId="8" xfId="0" applyFont="1" applyBorder="1" applyAlignment="1">
      <alignment horizontal="center"/>
    </xf>
    <xf numFmtId="0" fontId="6" fillId="0" borderId="9" xfId="0" applyFont="1" applyBorder="1" applyAlignment="1">
      <alignment horizontal="center"/>
    </xf>
    <xf numFmtId="0" fontId="3" fillId="0" borderId="11" xfId="0" applyFont="1" applyBorder="1" applyAlignment="1">
      <alignment horizontal="left" wrapText="1"/>
    </xf>
    <xf numFmtId="0" fontId="3" fillId="0" borderId="12" xfId="0" applyFont="1" applyBorder="1" applyAlignment="1">
      <alignment horizontal="left" wrapText="1"/>
    </xf>
    <xf numFmtId="0" fontId="3" fillId="0" borderId="16" xfId="0" applyFont="1" applyBorder="1" applyAlignment="1">
      <alignment horizontal="left"/>
    </xf>
    <xf numFmtId="0" fontId="3" fillId="0" borderId="17" xfId="0" applyFont="1" applyBorder="1" applyAlignment="1">
      <alignment horizontal="left"/>
    </xf>
    <xf numFmtId="0" fontId="3" fillId="0" borderId="21" xfId="0" applyFont="1" applyBorder="1" applyAlignment="1">
      <alignment horizontal="left"/>
    </xf>
    <xf numFmtId="0" fontId="3" fillId="0" borderId="6" xfId="0" applyFont="1" applyBorder="1" applyAlignment="1">
      <alignment horizontal="left"/>
    </xf>
    <xf numFmtId="0" fontId="3" fillId="0" borderId="0" xfId="0" applyFont="1" applyAlignment="1">
      <alignment horizontal="left"/>
    </xf>
    <xf numFmtId="0" fontId="3" fillId="0" borderId="23" xfId="0" applyFont="1" applyBorder="1" applyAlignment="1">
      <alignment horizontal="left"/>
    </xf>
    <xf numFmtId="0" fontId="5" fillId="0" borderId="8" xfId="0" applyFont="1" applyBorder="1" applyAlignment="1">
      <alignment horizontal="center"/>
    </xf>
    <xf numFmtId="0" fontId="5" fillId="0" borderId="9" xfId="0" applyFont="1" applyBorder="1" applyAlignment="1">
      <alignment horizontal="center"/>
    </xf>
    <xf numFmtId="0" fontId="6" fillId="0" borderId="19"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xf numFmtId="0" fontId="3" fillId="0" borderId="17" xfId="0" applyFont="1" applyBorder="1" applyAlignment="1">
      <alignment horizontal="left" vertical="center" wrapText="1"/>
    </xf>
    <xf numFmtId="0" fontId="3" fillId="0" borderId="12" xfId="0" applyFont="1" applyBorder="1" applyAlignment="1">
      <alignment horizontal="left" vertical="center" wrapText="1"/>
    </xf>
    <xf numFmtId="0" fontId="3" fillId="0" borderId="7" xfId="0" applyFont="1" applyBorder="1" applyAlignment="1">
      <alignment horizontal="left" vertical="center" wrapText="1"/>
    </xf>
    <xf numFmtId="0" fontId="2" fillId="2" borderId="1" xfId="0" applyFont="1" applyFill="1" applyBorder="1" applyAlignment="1">
      <alignment horizontal="center" vertical="center"/>
    </xf>
    <xf numFmtId="0" fontId="2" fillId="2" borderId="0" xfId="0" applyFont="1" applyFill="1" applyAlignment="1">
      <alignment horizontal="center" vertical="center"/>
    </xf>
    <xf numFmtId="0" fontId="4" fillId="0" borderId="2" xfId="0" applyFont="1" applyBorder="1" applyAlignment="1">
      <alignment horizontal="center" vertical="center" wrapText="1"/>
    </xf>
    <xf numFmtId="0" fontId="4" fillId="0" borderId="0" xfId="0" applyFont="1" applyAlignment="1">
      <alignment horizontal="center" vertical="center" wrapText="1"/>
    </xf>
    <xf numFmtId="0" fontId="3" fillId="0" borderId="2" xfId="0" applyFont="1" applyBorder="1" applyAlignment="1">
      <alignment horizontal="center" vertical="top" wrapText="1"/>
    </xf>
    <xf numFmtId="0" fontId="3" fillId="0" borderId="2" xfId="0" applyFont="1" applyBorder="1" applyAlignment="1">
      <alignment horizontal="center" vertical="center" wrapText="1"/>
    </xf>
    <xf numFmtId="0" fontId="3" fillId="0" borderId="0" xfId="0" applyFont="1" applyAlignment="1">
      <alignment horizontal="center" vertical="center" wrapText="1"/>
    </xf>
    <xf numFmtId="0" fontId="5" fillId="0" borderId="4" xfId="0" applyFont="1" applyBorder="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8983FF-108B-4575-93AD-1A14DE843C33}">
  <sheetPr>
    <pageSetUpPr fitToPage="1"/>
  </sheetPr>
  <dimension ref="A2:J78"/>
  <sheetViews>
    <sheetView tabSelected="1" view="pageLayout" zoomScaleNormal="100" workbookViewId="0">
      <selection activeCell="H71" sqref="H71:H73"/>
    </sheetView>
  </sheetViews>
  <sheetFormatPr defaultRowHeight="15.75" x14ac:dyDescent="0.25"/>
  <cols>
    <col min="1" max="1" width="20.7109375" style="1" customWidth="1"/>
    <col min="2" max="2" width="20.85546875" style="1" customWidth="1"/>
    <col min="3" max="5" width="15.7109375" style="1" customWidth="1"/>
    <col min="6" max="6" width="20.7109375" style="1" customWidth="1"/>
    <col min="7" max="7" width="17.7109375" style="26" customWidth="1"/>
    <col min="8" max="9" width="15.7109375" style="1" customWidth="1"/>
    <col min="10" max="16384" width="9.140625" style="1"/>
  </cols>
  <sheetData>
    <row r="2" spans="1:9" x14ac:dyDescent="0.25">
      <c r="A2" s="87" t="s">
        <v>0</v>
      </c>
      <c r="B2" s="88"/>
      <c r="C2" s="88"/>
      <c r="D2" s="88"/>
      <c r="E2" s="88"/>
      <c r="F2" s="88"/>
      <c r="G2" s="88"/>
      <c r="H2" s="88"/>
      <c r="I2" s="88"/>
    </row>
    <row r="3" spans="1:9" ht="22.15" customHeight="1" x14ac:dyDescent="0.25">
      <c r="A3" s="89" t="s">
        <v>1</v>
      </c>
      <c r="B3" s="90"/>
      <c r="C3" s="90"/>
      <c r="D3" s="90"/>
      <c r="E3" s="90"/>
      <c r="F3" s="90"/>
      <c r="G3" s="90"/>
      <c r="H3" s="90"/>
      <c r="I3" s="90"/>
    </row>
    <row r="4" spans="1:9" ht="33.75" customHeight="1" x14ac:dyDescent="0.25">
      <c r="A4" s="91" t="s">
        <v>2</v>
      </c>
      <c r="B4" s="60"/>
      <c r="C4" s="60"/>
      <c r="D4" s="60"/>
      <c r="E4" s="60"/>
      <c r="F4" s="60"/>
      <c r="G4" s="60"/>
      <c r="H4" s="60"/>
      <c r="I4" s="60"/>
    </row>
    <row r="5" spans="1:9" ht="21.75" customHeight="1" thickBot="1" x14ac:dyDescent="0.3">
      <c r="A5" s="92" t="s">
        <v>3</v>
      </c>
      <c r="B5" s="93"/>
      <c r="C5" s="93"/>
      <c r="D5" s="93"/>
      <c r="E5" s="93"/>
      <c r="F5" s="93"/>
      <c r="G5" s="93"/>
      <c r="H5" s="93"/>
      <c r="I5" s="93"/>
    </row>
    <row r="6" spans="1:9" ht="33" customHeight="1" thickBot="1" x14ac:dyDescent="0.3">
      <c r="A6" s="2" t="s">
        <v>4</v>
      </c>
      <c r="B6" s="94" t="s">
        <v>5</v>
      </c>
      <c r="C6" s="94"/>
      <c r="D6" s="94"/>
      <c r="E6" s="94"/>
      <c r="F6" s="3"/>
      <c r="G6" s="3"/>
      <c r="H6" s="3"/>
      <c r="I6" s="4"/>
    </row>
    <row r="7" spans="1:9" ht="30" customHeight="1" x14ac:dyDescent="0.25">
      <c r="A7" s="5" t="s">
        <v>6</v>
      </c>
      <c r="B7" s="5" t="s">
        <v>7</v>
      </c>
      <c r="C7" s="5" t="s">
        <v>8</v>
      </c>
      <c r="D7" s="5" t="s">
        <v>9</v>
      </c>
      <c r="E7" s="5" t="s">
        <v>10</v>
      </c>
      <c r="F7" s="5" t="s">
        <v>11</v>
      </c>
      <c r="G7" s="6" t="s">
        <v>12</v>
      </c>
      <c r="H7" s="7" t="s">
        <v>13</v>
      </c>
      <c r="I7" s="7" t="s">
        <v>14</v>
      </c>
    </row>
    <row r="8" spans="1:9" ht="33" customHeight="1" x14ac:dyDescent="0.25">
      <c r="A8" s="8" t="s">
        <v>15</v>
      </c>
      <c r="B8" s="8" t="s">
        <v>16</v>
      </c>
      <c r="C8" s="8" t="s">
        <v>17</v>
      </c>
      <c r="D8" s="9" t="s">
        <v>18</v>
      </c>
      <c r="E8" s="9" t="s">
        <v>19</v>
      </c>
      <c r="F8" s="8" t="s">
        <v>20</v>
      </c>
      <c r="G8" s="10" t="s">
        <v>21</v>
      </c>
      <c r="H8" s="11">
        <v>0</v>
      </c>
      <c r="I8" s="12">
        <f>H8</f>
        <v>0</v>
      </c>
    </row>
    <row r="9" spans="1:9" ht="33" customHeight="1" x14ac:dyDescent="0.25">
      <c r="A9" s="8" t="s">
        <v>22</v>
      </c>
      <c r="B9" s="8" t="s">
        <v>23</v>
      </c>
      <c r="C9" s="13" t="s">
        <v>24</v>
      </c>
      <c r="D9" s="14">
        <v>1050</v>
      </c>
      <c r="E9" s="14">
        <v>240</v>
      </c>
      <c r="F9" s="13" t="s">
        <v>25</v>
      </c>
      <c r="G9" s="10" t="s">
        <v>21</v>
      </c>
      <c r="H9" s="11">
        <v>0</v>
      </c>
      <c r="I9" s="12">
        <f t="shared" ref="I9:I12" si="0">H9</f>
        <v>0</v>
      </c>
    </row>
    <row r="10" spans="1:9" ht="46.5" customHeight="1" x14ac:dyDescent="0.25">
      <c r="A10" s="8" t="s">
        <v>26</v>
      </c>
      <c r="B10" s="8" t="s">
        <v>27</v>
      </c>
      <c r="C10" s="13" t="s">
        <v>24</v>
      </c>
      <c r="D10" s="14">
        <v>1350</v>
      </c>
      <c r="E10" s="14">
        <v>768</v>
      </c>
      <c r="F10" s="13" t="s">
        <v>25</v>
      </c>
      <c r="G10" s="10" t="s">
        <v>28</v>
      </c>
      <c r="H10" s="11">
        <v>0</v>
      </c>
      <c r="I10" s="12">
        <f t="shared" si="0"/>
        <v>0</v>
      </c>
    </row>
    <row r="11" spans="1:9" ht="33" customHeight="1" x14ac:dyDescent="0.25">
      <c r="A11" s="8" t="s">
        <v>29</v>
      </c>
      <c r="B11" s="8" t="s">
        <v>30</v>
      </c>
      <c r="C11" s="15" t="s">
        <v>24</v>
      </c>
      <c r="D11" s="16">
        <v>900</v>
      </c>
      <c r="E11" s="16">
        <v>300</v>
      </c>
      <c r="F11" s="15" t="s">
        <v>25</v>
      </c>
      <c r="G11" s="10" t="s">
        <v>28</v>
      </c>
      <c r="H11" s="11">
        <v>0</v>
      </c>
      <c r="I11" s="12">
        <f t="shared" si="0"/>
        <v>0</v>
      </c>
    </row>
    <row r="12" spans="1:9" ht="33" customHeight="1" x14ac:dyDescent="0.25">
      <c r="A12" s="8" t="s">
        <v>31</v>
      </c>
      <c r="B12" s="8" t="s">
        <v>32</v>
      </c>
      <c r="C12" s="13" t="s">
        <v>24</v>
      </c>
      <c r="D12" s="14">
        <v>1500</v>
      </c>
      <c r="E12" s="14">
        <v>600</v>
      </c>
      <c r="F12" s="13" t="s">
        <v>25</v>
      </c>
      <c r="G12" s="10" t="s">
        <v>28</v>
      </c>
      <c r="H12" s="11">
        <v>0</v>
      </c>
      <c r="I12" s="12">
        <f t="shared" si="0"/>
        <v>0</v>
      </c>
    </row>
    <row r="13" spans="1:9" ht="33" customHeight="1" x14ac:dyDescent="0.25">
      <c r="A13" s="8" t="s">
        <v>33</v>
      </c>
      <c r="B13" s="8" t="s">
        <v>34</v>
      </c>
      <c r="C13" s="13" t="s">
        <v>35</v>
      </c>
      <c r="D13" s="17">
        <v>1500</v>
      </c>
      <c r="E13" s="17" t="s">
        <v>19</v>
      </c>
      <c r="F13" s="10" t="s">
        <v>36</v>
      </c>
      <c r="G13" s="10" t="s">
        <v>37</v>
      </c>
      <c r="H13" s="11">
        <v>0</v>
      </c>
      <c r="I13" s="12">
        <f>+H13*2</f>
        <v>0</v>
      </c>
    </row>
    <row r="14" spans="1:9" ht="33" customHeight="1" x14ac:dyDescent="0.25">
      <c r="A14" s="8" t="s">
        <v>33</v>
      </c>
      <c r="B14" s="8" t="s">
        <v>34</v>
      </c>
      <c r="C14" s="13" t="s">
        <v>38</v>
      </c>
      <c r="D14" s="17">
        <v>1500</v>
      </c>
      <c r="E14" s="17" t="s">
        <v>19</v>
      </c>
      <c r="F14" s="10" t="s">
        <v>36</v>
      </c>
      <c r="G14" s="10" t="s">
        <v>37</v>
      </c>
      <c r="H14" s="11">
        <v>0</v>
      </c>
      <c r="I14" s="12">
        <f t="shared" ref="I14:I16" si="1">+H14*2</f>
        <v>0</v>
      </c>
    </row>
    <row r="15" spans="1:9" ht="33" customHeight="1" x14ac:dyDescent="0.25">
      <c r="A15" s="8" t="s">
        <v>39</v>
      </c>
      <c r="B15" s="8" t="s">
        <v>40</v>
      </c>
      <c r="C15" s="15" t="s">
        <v>17</v>
      </c>
      <c r="D15" s="18">
        <v>500</v>
      </c>
      <c r="E15" s="18" t="s">
        <v>19</v>
      </c>
      <c r="F15" s="19" t="s">
        <v>41</v>
      </c>
      <c r="G15" s="10" t="s">
        <v>37</v>
      </c>
      <c r="H15" s="11">
        <v>0</v>
      </c>
      <c r="I15" s="12">
        <f t="shared" si="1"/>
        <v>0</v>
      </c>
    </row>
    <row r="16" spans="1:9" ht="33" customHeight="1" x14ac:dyDescent="0.25">
      <c r="A16" s="8" t="s">
        <v>42</v>
      </c>
      <c r="B16" s="8" t="s">
        <v>43</v>
      </c>
      <c r="C16" s="15" t="s">
        <v>24</v>
      </c>
      <c r="D16" s="18">
        <v>1050</v>
      </c>
      <c r="E16" s="18">
        <v>360</v>
      </c>
      <c r="F16" s="15" t="s">
        <v>25</v>
      </c>
      <c r="G16" s="10" t="s">
        <v>37</v>
      </c>
      <c r="H16" s="11">
        <v>0</v>
      </c>
      <c r="I16" s="12">
        <f t="shared" si="1"/>
        <v>0</v>
      </c>
    </row>
    <row r="17" spans="1:9" ht="33" customHeight="1" x14ac:dyDescent="0.25">
      <c r="A17" s="8" t="s">
        <v>44</v>
      </c>
      <c r="B17" s="8" t="s">
        <v>45</v>
      </c>
      <c r="C17" s="15" t="s">
        <v>24</v>
      </c>
      <c r="D17" s="18">
        <v>900</v>
      </c>
      <c r="E17" s="18">
        <v>175</v>
      </c>
      <c r="F17" s="15" t="s">
        <v>25</v>
      </c>
      <c r="G17" s="10" t="s">
        <v>21</v>
      </c>
      <c r="H17" s="11">
        <v>0</v>
      </c>
      <c r="I17" s="12">
        <f>H17</f>
        <v>0</v>
      </c>
    </row>
    <row r="18" spans="1:9" ht="33" customHeight="1" x14ac:dyDescent="0.25">
      <c r="A18" s="8" t="s">
        <v>46</v>
      </c>
      <c r="B18" s="8" t="s">
        <v>47</v>
      </c>
      <c r="C18" s="13" t="s">
        <v>24</v>
      </c>
      <c r="D18" s="14">
        <v>1050</v>
      </c>
      <c r="E18" s="14">
        <v>450</v>
      </c>
      <c r="F18" s="13" t="s">
        <v>25</v>
      </c>
      <c r="G18" s="10" t="s">
        <v>48</v>
      </c>
      <c r="H18" s="11">
        <v>0</v>
      </c>
      <c r="I18" s="12">
        <f t="shared" ref="I18:I33" si="2">H18</f>
        <v>0</v>
      </c>
    </row>
    <row r="19" spans="1:9" ht="33" customHeight="1" x14ac:dyDescent="0.25">
      <c r="A19" s="8" t="s">
        <v>49</v>
      </c>
      <c r="B19" s="8" t="s">
        <v>50</v>
      </c>
      <c r="C19" s="13" t="s">
        <v>24</v>
      </c>
      <c r="D19" s="14">
        <v>900</v>
      </c>
      <c r="E19" s="14">
        <v>375</v>
      </c>
      <c r="F19" s="13" t="s">
        <v>25</v>
      </c>
      <c r="G19" s="10" t="s">
        <v>48</v>
      </c>
      <c r="H19" s="11">
        <v>0</v>
      </c>
      <c r="I19" s="12">
        <f t="shared" si="2"/>
        <v>0</v>
      </c>
    </row>
    <row r="20" spans="1:9" ht="33" customHeight="1" x14ac:dyDescent="0.25">
      <c r="A20" s="8" t="s">
        <v>51</v>
      </c>
      <c r="B20" s="8" t="s">
        <v>52</v>
      </c>
      <c r="C20" s="13" t="s">
        <v>24</v>
      </c>
      <c r="D20" s="14">
        <v>900</v>
      </c>
      <c r="E20" s="14">
        <v>200</v>
      </c>
      <c r="F20" s="13" t="s">
        <v>25</v>
      </c>
      <c r="G20" s="10" t="s">
        <v>48</v>
      </c>
      <c r="H20" s="11">
        <v>0</v>
      </c>
      <c r="I20" s="12">
        <f t="shared" si="2"/>
        <v>0</v>
      </c>
    </row>
    <row r="21" spans="1:9" ht="33" customHeight="1" x14ac:dyDescent="0.25">
      <c r="A21" s="8" t="s">
        <v>53</v>
      </c>
      <c r="B21" s="8" t="s">
        <v>54</v>
      </c>
      <c r="C21" s="15" t="s">
        <v>24</v>
      </c>
      <c r="D21" s="16" t="s">
        <v>55</v>
      </c>
      <c r="E21" s="16">
        <v>440</v>
      </c>
      <c r="F21" s="15" t="s">
        <v>25</v>
      </c>
      <c r="G21" s="10" t="s">
        <v>56</v>
      </c>
      <c r="H21" s="11">
        <v>0</v>
      </c>
      <c r="I21" s="12">
        <f t="shared" si="2"/>
        <v>0</v>
      </c>
    </row>
    <row r="22" spans="1:9" ht="33" customHeight="1" x14ac:dyDescent="0.25">
      <c r="A22" s="8" t="s">
        <v>57</v>
      </c>
      <c r="B22" s="8" t="s">
        <v>58</v>
      </c>
      <c r="C22" s="13" t="s">
        <v>24</v>
      </c>
      <c r="D22" s="14" t="s">
        <v>59</v>
      </c>
      <c r="E22" s="14">
        <v>640</v>
      </c>
      <c r="F22" s="13" t="s">
        <v>25</v>
      </c>
      <c r="G22" s="10" t="s">
        <v>60</v>
      </c>
      <c r="H22" s="11">
        <v>0</v>
      </c>
      <c r="I22" s="12">
        <f t="shared" si="2"/>
        <v>0</v>
      </c>
    </row>
    <row r="23" spans="1:9" ht="33" customHeight="1" x14ac:dyDescent="0.25">
      <c r="A23" s="8" t="s">
        <v>61</v>
      </c>
      <c r="B23" s="8" t="s">
        <v>62</v>
      </c>
      <c r="C23" s="13" t="s">
        <v>24</v>
      </c>
      <c r="D23" s="14">
        <v>1050</v>
      </c>
      <c r="E23" s="14">
        <v>300</v>
      </c>
      <c r="F23" s="13" t="s">
        <v>25</v>
      </c>
      <c r="G23" s="10" t="s">
        <v>48</v>
      </c>
      <c r="H23" s="11">
        <v>0</v>
      </c>
      <c r="I23" s="12">
        <f t="shared" si="2"/>
        <v>0</v>
      </c>
    </row>
    <row r="24" spans="1:9" ht="33" customHeight="1" x14ac:dyDescent="0.25">
      <c r="A24" s="8" t="s">
        <v>63</v>
      </c>
      <c r="B24" s="8" t="s">
        <v>64</v>
      </c>
      <c r="C24" s="13" t="s">
        <v>24</v>
      </c>
      <c r="D24" s="14">
        <v>1050</v>
      </c>
      <c r="E24" s="14">
        <v>480</v>
      </c>
      <c r="F24" s="13" t="s">
        <v>25</v>
      </c>
      <c r="G24" s="10" t="s">
        <v>48</v>
      </c>
      <c r="H24" s="11">
        <v>0</v>
      </c>
      <c r="I24" s="12">
        <f t="shared" si="2"/>
        <v>0</v>
      </c>
    </row>
    <row r="25" spans="1:9" ht="33" customHeight="1" x14ac:dyDescent="0.25">
      <c r="A25" s="8" t="s">
        <v>65</v>
      </c>
      <c r="B25" s="8" t="s">
        <v>66</v>
      </c>
      <c r="C25" s="13" t="s">
        <v>24</v>
      </c>
      <c r="D25" s="14">
        <v>1200</v>
      </c>
      <c r="E25" s="14">
        <v>400</v>
      </c>
      <c r="F25" s="13" t="s">
        <v>25</v>
      </c>
      <c r="G25" s="10" t="s">
        <v>48</v>
      </c>
      <c r="H25" s="11">
        <v>0</v>
      </c>
      <c r="I25" s="12">
        <f t="shared" si="2"/>
        <v>0</v>
      </c>
    </row>
    <row r="26" spans="1:9" ht="33" customHeight="1" x14ac:dyDescent="0.25">
      <c r="A26" s="8" t="s">
        <v>67</v>
      </c>
      <c r="B26" s="8" t="s">
        <v>68</v>
      </c>
      <c r="C26" s="13" t="s">
        <v>24</v>
      </c>
      <c r="D26" s="14">
        <v>1050</v>
      </c>
      <c r="E26" s="14">
        <v>240</v>
      </c>
      <c r="F26" s="13" t="s">
        <v>25</v>
      </c>
      <c r="G26" s="10" t="s">
        <v>48</v>
      </c>
      <c r="H26" s="11">
        <v>0</v>
      </c>
      <c r="I26" s="12">
        <f t="shared" si="2"/>
        <v>0</v>
      </c>
    </row>
    <row r="27" spans="1:9" ht="33" customHeight="1" x14ac:dyDescent="0.25">
      <c r="A27" s="8" t="s">
        <v>69</v>
      </c>
      <c r="B27" s="8" t="s">
        <v>70</v>
      </c>
      <c r="C27" s="15" t="s">
        <v>17</v>
      </c>
      <c r="D27" s="16">
        <v>500</v>
      </c>
      <c r="E27" s="16" t="s">
        <v>19</v>
      </c>
      <c r="F27" s="15" t="s">
        <v>71</v>
      </c>
      <c r="G27" s="10" t="s">
        <v>56</v>
      </c>
      <c r="H27" s="11">
        <v>0</v>
      </c>
      <c r="I27" s="12">
        <f t="shared" si="2"/>
        <v>0</v>
      </c>
    </row>
    <row r="28" spans="1:9" ht="33" customHeight="1" x14ac:dyDescent="0.25">
      <c r="A28" s="8" t="s">
        <v>72</v>
      </c>
      <c r="B28" s="8" t="s">
        <v>73</v>
      </c>
      <c r="C28" s="15" t="s">
        <v>17</v>
      </c>
      <c r="D28" s="16">
        <v>200</v>
      </c>
      <c r="E28" s="16" t="s">
        <v>19</v>
      </c>
      <c r="F28" s="15" t="s">
        <v>74</v>
      </c>
      <c r="G28" s="10" t="s">
        <v>75</v>
      </c>
      <c r="H28" s="11">
        <v>0</v>
      </c>
      <c r="I28" s="12">
        <f t="shared" si="2"/>
        <v>0</v>
      </c>
    </row>
    <row r="29" spans="1:9" ht="33" customHeight="1" x14ac:dyDescent="0.25">
      <c r="A29" s="8" t="s">
        <v>76</v>
      </c>
      <c r="B29" s="8" t="s">
        <v>77</v>
      </c>
      <c r="C29" s="15" t="s">
        <v>24</v>
      </c>
      <c r="D29" s="18">
        <v>1050</v>
      </c>
      <c r="E29" s="18">
        <v>500</v>
      </c>
      <c r="F29" s="15" t="s">
        <v>25</v>
      </c>
      <c r="G29" s="10" t="s">
        <v>48</v>
      </c>
      <c r="H29" s="11">
        <v>0</v>
      </c>
      <c r="I29" s="12">
        <f t="shared" si="2"/>
        <v>0</v>
      </c>
    </row>
    <row r="30" spans="1:9" ht="33" customHeight="1" x14ac:dyDescent="0.25">
      <c r="A30" s="8" t="s">
        <v>78</v>
      </c>
      <c r="B30" s="8" t="s">
        <v>79</v>
      </c>
      <c r="C30" s="15" t="s">
        <v>24</v>
      </c>
      <c r="D30" s="18">
        <v>1050</v>
      </c>
      <c r="E30" s="18">
        <v>400</v>
      </c>
      <c r="F30" s="15" t="s">
        <v>25</v>
      </c>
      <c r="G30" s="10" t="s">
        <v>48</v>
      </c>
      <c r="H30" s="11">
        <v>0</v>
      </c>
      <c r="I30" s="12">
        <f t="shared" si="2"/>
        <v>0</v>
      </c>
    </row>
    <row r="31" spans="1:9" ht="33" customHeight="1" x14ac:dyDescent="0.25">
      <c r="A31" s="8" t="s">
        <v>80</v>
      </c>
      <c r="B31" s="8" t="s">
        <v>81</v>
      </c>
      <c r="C31" s="15" t="s">
        <v>24</v>
      </c>
      <c r="D31" s="18" t="s">
        <v>59</v>
      </c>
      <c r="E31" s="18">
        <v>450</v>
      </c>
      <c r="F31" s="15" t="s">
        <v>25</v>
      </c>
      <c r="G31" s="10" t="s">
        <v>48</v>
      </c>
      <c r="H31" s="11">
        <v>0</v>
      </c>
      <c r="I31" s="12">
        <f t="shared" si="2"/>
        <v>0</v>
      </c>
    </row>
    <row r="32" spans="1:9" ht="33" customHeight="1" x14ac:dyDescent="0.25">
      <c r="A32" s="8" t="s">
        <v>82</v>
      </c>
      <c r="B32" s="8" t="s">
        <v>83</v>
      </c>
      <c r="C32" s="15" t="s">
        <v>17</v>
      </c>
      <c r="D32" s="16">
        <v>500</v>
      </c>
      <c r="E32" s="16" t="s">
        <v>19</v>
      </c>
      <c r="F32" s="15" t="s">
        <v>74</v>
      </c>
      <c r="G32" s="10" t="s">
        <v>84</v>
      </c>
      <c r="H32" s="11">
        <v>0</v>
      </c>
      <c r="I32" s="12">
        <f t="shared" si="2"/>
        <v>0</v>
      </c>
    </row>
    <row r="33" spans="1:10" ht="33" customHeight="1" x14ac:dyDescent="0.25">
      <c r="A33" s="8" t="s">
        <v>85</v>
      </c>
      <c r="B33" s="8" t="s">
        <v>86</v>
      </c>
      <c r="C33" s="15" t="s">
        <v>24</v>
      </c>
      <c r="D33" s="18" t="s">
        <v>87</v>
      </c>
      <c r="E33" s="18">
        <v>336</v>
      </c>
      <c r="F33" s="15" t="s">
        <v>25</v>
      </c>
      <c r="G33" s="10" t="s">
        <v>48</v>
      </c>
      <c r="H33" s="11">
        <v>0</v>
      </c>
      <c r="I33" s="12">
        <f t="shared" si="2"/>
        <v>0</v>
      </c>
    </row>
    <row r="34" spans="1:10" ht="33" customHeight="1" x14ac:dyDescent="0.25">
      <c r="A34" s="8" t="s">
        <v>88</v>
      </c>
      <c r="B34" s="8" t="s">
        <v>89</v>
      </c>
      <c r="C34" s="13" t="s">
        <v>17</v>
      </c>
      <c r="D34" s="14">
        <v>500</v>
      </c>
      <c r="E34" s="14" t="s">
        <v>19</v>
      </c>
      <c r="F34" s="10" t="s">
        <v>90</v>
      </c>
      <c r="G34" s="10" t="s">
        <v>91</v>
      </c>
      <c r="H34" s="11">
        <v>0</v>
      </c>
      <c r="I34" s="12">
        <f>H34*4</f>
        <v>0</v>
      </c>
    </row>
    <row r="35" spans="1:10" ht="33" customHeight="1" x14ac:dyDescent="0.25">
      <c r="A35" s="8" t="s">
        <v>92</v>
      </c>
      <c r="B35" s="8" t="s">
        <v>23</v>
      </c>
      <c r="C35" s="15" t="s">
        <v>24</v>
      </c>
      <c r="D35" s="18">
        <v>1050</v>
      </c>
      <c r="E35" s="18">
        <v>240</v>
      </c>
      <c r="F35" s="19" t="s">
        <v>25</v>
      </c>
      <c r="G35" s="10" t="s">
        <v>48</v>
      </c>
      <c r="H35" s="11">
        <v>0</v>
      </c>
      <c r="I35" s="12">
        <f>H35</f>
        <v>0</v>
      </c>
    </row>
    <row r="36" spans="1:10" ht="33" customHeight="1" x14ac:dyDescent="0.25">
      <c r="A36" s="8" t="s">
        <v>93</v>
      </c>
      <c r="B36" s="8" t="s">
        <v>94</v>
      </c>
      <c r="C36" s="13" t="s">
        <v>24</v>
      </c>
      <c r="D36" s="14" t="s">
        <v>95</v>
      </c>
      <c r="E36" s="14">
        <v>176</v>
      </c>
      <c r="F36" s="13" t="s">
        <v>25</v>
      </c>
      <c r="G36" s="10" t="s">
        <v>21</v>
      </c>
      <c r="H36" s="11">
        <v>0</v>
      </c>
      <c r="I36" s="12">
        <f>H36</f>
        <v>0</v>
      </c>
    </row>
    <row r="37" spans="1:10" ht="30" customHeight="1" thickBot="1" x14ac:dyDescent="0.3">
      <c r="A37" s="20"/>
      <c r="B37" s="20"/>
      <c r="C37" s="20"/>
      <c r="D37" s="21"/>
      <c r="E37" s="21"/>
      <c r="F37" s="20"/>
      <c r="G37" s="22"/>
      <c r="H37" s="20"/>
      <c r="I37" s="23"/>
    </row>
    <row r="38" spans="1:10" ht="30" customHeight="1" thickBot="1" x14ac:dyDescent="0.3">
      <c r="A38" s="24"/>
      <c r="B38" s="24"/>
      <c r="C38" s="24"/>
      <c r="D38" s="24"/>
      <c r="E38" s="24"/>
      <c r="F38" s="69" t="s">
        <v>96</v>
      </c>
      <c r="G38" s="70"/>
      <c r="H38" s="25">
        <f>SUM(H8:H36)</f>
        <v>0</v>
      </c>
      <c r="I38" s="25">
        <f>SUM(I8:I36)</f>
        <v>0</v>
      </c>
    </row>
    <row r="39" spans="1:10" ht="16.5" thickBot="1" x14ac:dyDescent="0.3"/>
    <row r="40" spans="1:10" ht="36.75" customHeight="1" thickBot="1" x14ac:dyDescent="0.3">
      <c r="A40" s="27" t="s">
        <v>97</v>
      </c>
      <c r="B40" s="28" t="s">
        <v>98</v>
      </c>
      <c r="C40" s="29"/>
      <c r="D40" s="29"/>
      <c r="E40" s="29"/>
      <c r="F40" s="29"/>
      <c r="G40" s="29"/>
      <c r="H40" s="30" t="s">
        <v>99</v>
      </c>
      <c r="I40" s="31"/>
      <c r="J40" s="31"/>
    </row>
    <row r="41" spans="1:10" ht="27" customHeight="1" x14ac:dyDescent="0.25">
      <c r="A41" s="32"/>
      <c r="B41" s="85" t="s">
        <v>100</v>
      </c>
      <c r="C41" s="85"/>
      <c r="D41" s="85"/>
      <c r="E41" s="85"/>
      <c r="F41" s="85"/>
      <c r="G41" s="85"/>
      <c r="H41" s="54">
        <v>0</v>
      </c>
      <c r="I41" s="33"/>
    </row>
    <row r="42" spans="1:10" ht="26.25" customHeight="1" x14ac:dyDescent="0.25">
      <c r="A42" s="34"/>
      <c r="B42" s="86" t="s">
        <v>101</v>
      </c>
      <c r="C42" s="86"/>
      <c r="D42" s="86"/>
      <c r="E42" s="86"/>
      <c r="F42" s="86"/>
      <c r="G42" s="86"/>
      <c r="H42" s="55">
        <v>0</v>
      </c>
      <c r="I42" s="33"/>
    </row>
    <row r="43" spans="1:10" ht="24" customHeight="1" x14ac:dyDescent="0.25">
      <c r="A43" s="34"/>
      <c r="B43" s="86" t="s">
        <v>102</v>
      </c>
      <c r="C43" s="86"/>
      <c r="D43" s="86"/>
      <c r="E43" s="86"/>
      <c r="F43" s="86"/>
      <c r="G43" s="86"/>
      <c r="H43" s="55">
        <v>0</v>
      </c>
      <c r="I43" s="33"/>
    </row>
    <row r="44" spans="1:10" ht="24" customHeight="1" x14ac:dyDescent="0.25">
      <c r="A44" s="34"/>
      <c r="B44" s="86" t="s">
        <v>103</v>
      </c>
      <c r="C44" s="86"/>
      <c r="D44" s="86"/>
      <c r="E44" s="86"/>
      <c r="F44" s="86"/>
      <c r="G44" s="86"/>
      <c r="H44" s="55">
        <v>0</v>
      </c>
      <c r="I44" s="33"/>
    </row>
    <row r="45" spans="1:10" ht="22.5" customHeight="1" x14ac:dyDescent="0.25">
      <c r="A45" s="34"/>
      <c r="B45" s="86" t="s">
        <v>104</v>
      </c>
      <c r="C45" s="86"/>
      <c r="D45" s="86"/>
      <c r="E45" s="86"/>
      <c r="F45" s="86"/>
      <c r="G45" s="86"/>
      <c r="H45" s="55">
        <v>0</v>
      </c>
      <c r="I45" s="33"/>
    </row>
    <row r="46" spans="1:10" ht="23.25" customHeight="1" x14ac:dyDescent="0.25">
      <c r="A46" s="34"/>
      <c r="B46" s="86" t="s">
        <v>105</v>
      </c>
      <c r="C46" s="86"/>
      <c r="D46" s="86"/>
      <c r="E46" s="86"/>
      <c r="F46" s="86"/>
      <c r="G46" s="86"/>
      <c r="H46" s="55">
        <v>0</v>
      </c>
      <c r="I46" s="33"/>
    </row>
    <row r="47" spans="1:10" ht="21" customHeight="1" x14ac:dyDescent="0.25">
      <c r="A47" s="34"/>
      <c r="B47" s="86" t="s">
        <v>106</v>
      </c>
      <c r="C47" s="86"/>
      <c r="D47" s="86"/>
      <c r="E47" s="86"/>
      <c r="F47" s="86"/>
      <c r="G47" s="86"/>
      <c r="H47" s="55">
        <v>0</v>
      </c>
      <c r="I47" s="33"/>
    </row>
    <row r="48" spans="1:10" ht="27.75" customHeight="1" x14ac:dyDescent="0.25">
      <c r="A48" s="34"/>
      <c r="B48" s="86" t="s">
        <v>131</v>
      </c>
      <c r="C48" s="86"/>
      <c r="D48" s="86"/>
      <c r="E48" s="86"/>
      <c r="F48" s="86"/>
      <c r="G48" s="86"/>
      <c r="H48" s="55">
        <v>0</v>
      </c>
      <c r="I48" s="33"/>
    </row>
    <row r="49" spans="1:10" ht="42.75" customHeight="1" x14ac:dyDescent="0.25">
      <c r="A49" s="34"/>
      <c r="B49" s="86" t="s">
        <v>130</v>
      </c>
      <c r="C49" s="86"/>
      <c r="D49" s="86"/>
      <c r="E49" s="86"/>
      <c r="F49" s="86"/>
      <c r="G49" s="86"/>
      <c r="H49" s="55">
        <v>0</v>
      </c>
      <c r="I49" s="33"/>
    </row>
    <row r="50" spans="1:10" ht="33" customHeight="1" x14ac:dyDescent="0.25">
      <c r="A50" s="34"/>
      <c r="B50" s="86" t="s">
        <v>129</v>
      </c>
      <c r="C50" s="86"/>
      <c r="D50" s="86"/>
      <c r="E50" s="86"/>
      <c r="F50" s="86"/>
      <c r="G50" s="86"/>
      <c r="H50" s="55">
        <v>0</v>
      </c>
      <c r="I50" s="26"/>
    </row>
    <row r="51" spans="1:10" ht="39.75" customHeight="1" x14ac:dyDescent="0.25">
      <c r="A51" s="34"/>
      <c r="B51" s="86" t="s">
        <v>128</v>
      </c>
      <c r="C51" s="86"/>
      <c r="D51" s="86"/>
      <c r="E51" s="86"/>
      <c r="F51" s="86"/>
      <c r="G51" s="86"/>
      <c r="H51" s="55">
        <v>0</v>
      </c>
      <c r="I51" s="26"/>
    </row>
    <row r="52" spans="1:10" ht="21.75" customHeight="1" thickBot="1" x14ac:dyDescent="0.3">
      <c r="A52" s="35"/>
      <c r="B52" s="84" t="s">
        <v>127</v>
      </c>
      <c r="C52" s="84"/>
      <c r="D52" s="84"/>
      <c r="E52" s="84"/>
      <c r="F52" s="84"/>
      <c r="G52" s="84"/>
      <c r="H52" s="56">
        <v>0</v>
      </c>
      <c r="I52" s="26"/>
    </row>
    <row r="53" spans="1:10" ht="19.5" customHeight="1" thickBot="1" x14ac:dyDescent="0.3">
      <c r="A53" s="36"/>
      <c r="B53" s="37"/>
      <c r="C53" s="37"/>
      <c r="D53" s="37"/>
      <c r="E53" s="37"/>
    </row>
    <row r="54" spans="1:10" ht="30" customHeight="1" thickBot="1" x14ac:dyDescent="0.3">
      <c r="A54" s="36"/>
      <c r="B54" s="37"/>
      <c r="C54" s="37"/>
      <c r="D54" s="37"/>
      <c r="E54" s="37"/>
      <c r="F54" s="69" t="s">
        <v>107</v>
      </c>
      <c r="G54" s="70"/>
      <c r="H54" s="25">
        <f>SUM(H41:H52)</f>
        <v>0</v>
      </c>
    </row>
    <row r="55" spans="1:10" ht="17.25" customHeight="1" thickBot="1" x14ac:dyDescent="0.3"/>
    <row r="56" spans="1:10" ht="36.75" customHeight="1" thickBot="1" x14ac:dyDescent="0.3">
      <c r="A56" s="38" t="s">
        <v>108</v>
      </c>
      <c r="B56" s="28" t="s">
        <v>109</v>
      </c>
      <c r="C56" s="29"/>
      <c r="D56" s="29"/>
      <c r="E56" s="29"/>
      <c r="F56" s="29"/>
      <c r="G56" s="29"/>
      <c r="H56" s="30" t="s">
        <v>99</v>
      </c>
      <c r="I56" s="31"/>
      <c r="J56" s="31"/>
    </row>
    <row r="57" spans="1:10" ht="19.5" customHeight="1" x14ac:dyDescent="0.25">
      <c r="A57" s="22"/>
      <c r="B57" s="26"/>
      <c r="C57" s="71" t="s">
        <v>110</v>
      </c>
      <c r="D57" s="72"/>
      <c r="E57" s="72"/>
      <c r="F57" s="72"/>
      <c r="G57" s="72"/>
      <c r="H57" s="39">
        <v>0</v>
      </c>
    </row>
    <row r="58" spans="1:10" ht="21" customHeight="1" thickBot="1" x14ac:dyDescent="0.3">
      <c r="C58" s="73" t="s">
        <v>111</v>
      </c>
      <c r="D58" s="74"/>
      <c r="E58" s="74"/>
      <c r="F58" s="74"/>
      <c r="G58" s="74"/>
      <c r="H58" s="40">
        <v>0</v>
      </c>
    </row>
    <row r="59" spans="1:10" ht="18" customHeight="1" x14ac:dyDescent="0.25">
      <c r="C59" s="75" t="s">
        <v>112</v>
      </c>
      <c r="D59" s="76"/>
      <c r="E59" s="76"/>
      <c r="F59" s="76"/>
      <c r="G59" s="76"/>
      <c r="H59" s="41">
        <v>0</v>
      </c>
    </row>
    <row r="60" spans="1:10" ht="21.75" customHeight="1" thickBot="1" x14ac:dyDescent="0.3">
      <c r="C60" s="73" t="s">
        <v>113</v>
      </c>
      <c r="D60" s="74"/>
      <c r="E60" s="74"/>
      <c r="F60" s="74"/>
      <c r="G60" s="74"/>
      <c r="H60" s="40">
        <v>0</v>
      </c>
    </row>
    <row r="61" spans="1:10" ht="16.5" thickBot="1" x14ac:dyDescent="0.3">
      <c r="C61" s="77"/>
      <c r="D61" s="77"/>
      <c r="E61" s="77"/>
      <c r="F61" s="77"/>
      <c r="G61" s="78"/>
      <c r="H61" s="42"/>
    </row>
    <row r="62" spans="1:10" ht="30" customHeight="1" thickBot="1" x14ac:dyDescent="0.3">
      <c r="A62" s="31"/>
      <c r="B62" s="31"/>
      <c r="C62" s="79" t="s">
        <v>114</v>
      </c>
      <c r="D62" s="80"/>
      <c r="E62" s="80"/>
      <c r="F62" s="80"/>
      <c r="G62" s="80"/>
      <c r="H62" s="43" t="s">
        <v>115</v>
      </c>
    </row>
    <row r="63" spans="1:10" ht="16.5" thickBot="1" x14ac:dyDescent="0.3"/>
    <row r="64" spans="1:10" ht="35.25" customHeight="1" thickBot="1" x14ac:dyDescent="0.3">
      <c r="F64" s="69" t="s">
        <v>116</v>
      </c>
      <c r="G64" s="70"/>
      <c r="H64" s="25">
        <f>SUM(H57:H60)</f>
        <v>0</v>
      </c>
    </row>
    <row r="65" spans="1:9" ht="35.25" customHeight="1" x14ac:dyDescent="0.25">
      <c r="F65" s="24"/>
      <c r="G65" s="24"/>
      <c r="H65" s="44"/>
    </row>
    <row r="66" spans="1:9" ht="15.75" customHeight="1" thickBot="1" x14ac:dyDescent="0.3">
      <c r="G66" s="1"/>
    </row>
    <row r="67" spans="1:9" ht="35.25" customHeight="1" thickBot="1" x14ac:dyDescent="0.3">
      <c r="E67" s="81" t="s">
        <v>117</v>
      </c>
      <c r="F67" s="82"/>
      <c r="G67" s="83"/>
      <c r="H67" s="57">
        <f>H38+H54+H64</f>
        <v>0</v>
      </c>
      <c r="I67" s="58"/>
    </row>
    <row r="68" spans="1:9" ht="24" customHeight="1" x14ac:dyDescent="0.25">
      <c r="G68" s="1"/>
    </row>
    <row r="69" spans="1:9" ht="49.5" customHeight="1" thickBot="1" x14ac:dyDescent="0.3">
      <c r="A69" s="45"/>
      <c r="B69" s="59" t="s">
        <v>118</v>
      </c>
      <c r="C69" s="59"/>
      <c r="D69" s="59"/>
      <c r="E69" s="59"/>
      <c r="F69" s="59"/>
      <c r="G69" s="59"/>
      <c r="H69" s="45"/>
    </row>
    <row r="70" spans="1:9" ht="28.5" customHeight="1" x14ac:dyDescent="0.25">
      <c r="A70" s="46"/>
      <c r="B70" s="67" t="s">
        <v>119</v>
      </c>
      <c r="C70" s="68"/>
      <c r="D70" s="68"/>
      <c r="E70" s="68"/>
      <c r="F70" s="68"/>
      <c r="G70" s="68"/>
      <c r="H70" s="47"/>
    </row>
    <row r="71" spans="1:9" ht="51" customHeight="1" x14ac:dyDescent="0.25">
      <c r="A71" s="46"/>
      <c r="B71" s="61" t="s">
        <v>120</v>
      </c>
      <c r="C71" s="62"/>
      <c r="D71" s="62"/>
      <c r="E71" s="62"/>
      <c r="F71" s="62"/>
      <c r="G71" s="62"/>
      <c r="H71" s="48">
        <v>0</v>
      </c>
    </row>
    <row r="72" spans="1:9" ht="42" customHeight="1" x14ac:dyDescent="0.25">
      <c r="A72" s="46"/>
      <c r="B72" s="61" t="s">
        <v>121</v>
      </c>
      <c r="C72" s="62"/>
      <c r="D72" s="62"/>
      <c r="E72" s="62"/>
      <c r="F72" s="62"/>
      <c r="G72" s="62"/>
      <c r="H72" s="48">
        <v>0</v>
      </c>
    </row>
    <row r="73" spans="1:9" ht="50.25" customHeight="1" thickBot="1" x14ac:dyDescent="0.3">
      <c r="A73" s="46"/>
      <c r="B73" s="63" t="s">
        <v>122</v>
      </c>
      <c r="C73" s="64"/>
      <c r="D73" s="64"/>
      <c r="E73" s="64"/>
      <c r="F73" s="64"/>
      <c r="G73" s="64"/>
      <c r="H73" s="49">
        <v>0</v>
      </c>
    </row>
    <row r="74" spans="1:9" ht="32.25" customHeight="1" thickBot="1" x14ac:dyDescent="0.3">
      <c r="C74" s="50"/>
      <c r="D74" s="51"/>
      <c r="F74" s="65" t="s">
        <v>123</v>
      </c>
      <c r="G74" s="66"/>
      <c r="H74" s="52">
        <f>(H71+H72+H73)</f>
        <v>0</v>
      </c>
    </row>
    <row r="75" spans="1:9" ht="49.5" customHeight="1" x14ac:dyDescent="0.25">
      <c r="C75" s="50"/>
      <c r="D75" s="51"/>
      <c r="F75" s="20"/>
      <c r="G75" s="20"/>
      <c r="H75" s="53"/>
    </row>
    <row r="76" spans="1:9" ht="48" customHeight="1" x14ac:dyDescent="0.25">
      <c r="A76" s="60" t="s">
        <v>124</v>
      </c>
      <c r="B76" s="60"/>
      <c r="C76" s="60"/>
      <c r="D76" s="60"/>
      <c r="E76" s="60"/>
      <c r="F76" s="60"/>
      <c r="G76" s="60"/>
      <c r="H76" s="60"/>
    </row>
    <row r="77" spans="1:9" ht="41.25" customHeight="1" x14ac:dyDescent="0.25">
      <c r="A77" s="60" t="s">
        <v>125</v>
      </c>
      <c r="B77" s="60"/>
      <c r="C77" s="60"/>
      <c r="D77" s="60"/>
      <c r="E77" s="60"/>
      <c r="F77" s="60"/>
      <c r="G77" s="60"/>
      <c r="H77" s="60"/>
    </row>
    <row r="78" spans="1:9" ht="37.5" customHeight="1" x14ac:dyDescent="0.25">
      <c r="A78" s="60" t="s">
        <v>126</v>
      </c>
      <c r="B78" s="60"/>
      <c r="C78" s="60"/>
      <c r="D78" s="60"/>
      <c r="E78" s="60"/>
      <c r="F78" s="60"/>
      <c r="G78" s="60"/>
      <c r="H78" s="60"/>
    </row>
  </sheetData>
  <sheetProtection algorithmName="SHA-512" hashValue="irVteGr/nHy5uP0JEGGUdE3fUYmnw7Xyyj8GUHjuJNj2FjPTmYzTKAaLJU9LsLluBOOFcdb/zDVoHy2iocLpaA==" saltValue="EQ0CFOukes497gU8dsXSuw==" spinCount="100000" sheet="1" objects="1" scenarios="1"/>
  <mergeCells count="37">
    <mergeCell ref="B51:G51"/>
    <mergeCell ref="F38:G38"/>
    <mergeCell ref="A2:I2"/>
    <mergeCell ref="A3:I3"/>
    <mergeCell ref="A4:I4"/>
    <mergeCell ref="A5:I5"/>
    <mergeCell ref="B6:E6"/>
    <mergeCell ref="B46:G46"/>
    <mergeCell ref="B47:G47"/>
    <mergeCell ref="B48:G48"/>
    <mergeCell ref="B49:G49"/>
    <mergeCell ref="B50:G50"/>
    <mergeCell ref="B41:G41"/>
    <mergeCell ref="B42:G42"/>
    <mergeCell ref="B43:G43"/>
    <mergeCell ref="B44:G44"/>
    <mergeCell ref="B45:G45"/>
    <mergeCell ref="C61:G61"/>
    <mergeCell ref="C62:G62"/>
    <mergeCell ref="F64:G64"/>
    <mergeCell ref="E67:G67"/>
    <mergeCell ref="B52:G52"/>
    <mergeCell ref="F54:G54"/>
    <mergeCell ref="C57:G57"/>
    <mergeCell ref="C58:G58"/>
    <mergeCell ref="C59:G59"/>
    <mergeCell ref="C60:G60"/>
    <mergeCell ref="H67:I67"/>
    <mergeCell ref="B69:G69"/>
    <mergeCell ref="A78:H78"/>
    <mergeCell ref="B71:G71"/>
    <mergeCell ref="B72:G72"/>
    <mergeCell ref="B73:G73"/>
    <mergeCell ref="F74:G74"/>
    <mergeCell ref="A76:H76"/>
    <mergeCell ref="A77:H77"/>
    <mergeCell ref="B70:G70"/>
  </mergeCells>
  <pageMargins left="0.7" right="0.7" top="0.75" bottom="0.75" header="0.3" footer="0.3"/>
  <pageSetup scale="57" fitToHeight="0" orientation="portrait" verticalDpi="0" r:id="rId1"/>
  <headerFooter>
    <oddHeader xml:space="preserve">&amp;LATTACHMENT 2 - PRICING SHEET - REVISED&amp;C23-706&amp;RSEPTIC SYSTEM INSPECTION 
AND RELATED SERVICE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Bechtel, Gretchen</dc:creator>
  <cp:lastModifiedBy>Bechtel, Gretchen</cp:lastModifiedBy>
  <cp:lastPrinted>2022-11-02T19:02:11Z</cp:lastPrinted>
  <dcterms:created xsi:type="dcterms:W3CDTF">2022-10-04T17:23:27Z</dcterms:created>
  <dcterms:modified xsi:type="dcterms:W3CDTF">2022-11-02T19:14:44Z</dcterms:modified>
</cp:coreProperties>
</file>