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S:\4 Sandra\Solicitations\2023\23-410 Well Maintenance REBID\1 Solicitation Documents &amp; Addenda\"/>
    </mc:Choice>
  </mc:AlternateContent>
  <xr:revisionPtr revIDLastSave="0" documentId="14_{1E8564AC-D7BE-4F74-A971-2CB09DC9235C}" xr6:coauthVersionLast="47" xr6:coauthVersionMax="47" xr10:uidLastSave="{00000000-0000-0000-0000-000000000000}"/>
  <bookViews>
    <workbookView xWindow="-120" yWindow="-120" windowWidth="386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7" i="1" l="1"/>
  <c r="I45" i="1"/>
  <c r="A37" i="1"/>
  <c r="A38" i="1" s="1"/>
  <c r="A39" i="1" s="1"/>
  <c r="A40" i="1" s="1"/>
  <c r="A41" i="1" s="1"/>
  <c r="A42" i="1" s="1"/>
  <c r="A43" i="1" s="1"/>
  <c r="A44" i="1" s="1"/>
  <c r="I39" i="1"/>
  <c r="I37" i="1"/>
  <c r="A36" i="1"/>
  <c r="I38" i="1"/>
  <c r="I42" i="1"/>
  <c r="I31" i="1"/>
  <c r="I35" i="1"/>
  <c r="A51" i="1" l="1"/>
  <c r="A52" i="1" s="1"/>
  <c r="A53" i="1" s="1"/>
  <c r="A54" i="1" s="1"/>
  <c r="A55" i="1" s="1"/>
  <c r="I44" i="1"/>
  <c r="I43" i="1"/>
  <c r="I41" i="1"/>
  <c r="I40" i="1"/>
  <c r="I36" i="1" l="1"/>
</calcChain>
</file>

<file path=xl/sharedStrings.xml><?xml version="1.0" encoding="utf-8"?>
<sst xmlns="http://schemas.openxmlformats.org/spreadsheetml/2006/main" count="186" uniqueCount="150">
  <si>
    <t>Lake County will not accept nor authorize payment for travel time or expenses of service personnel to any of Lake County’s facility locations. The hourly rate must commence on the job site.  Billable time will be for service work performed.</t>
  </si>
  <si>
    <t>Type Your Firm's Name Here</t>
  </si>
  <si>
    <t>Lake County is exempt from all taxes (Federal, State, Local). A Tax Exemption Certificate will be furnished upon request for any direct purchasing. Contractor will be responsible for payment of taxes on all materials purchased by the Contractor for the project.</t>
  </si>
  <si>
    <t>SAVE AND SUBMIT AS AN EXCEL FILE</t>
  </si>
  <si>
    <t xml:space="preserve"> Alterations to locked cells may result in disqualification of submission.</t>
  </si>
  <si>
    <t>Well Number</t>
  </si>
  <si>
    <t xml:space="preserve"> Building</t>
  </si>
  <si>
    <t>Address</t>
  </si>
  <si>
    <t>City</t>
  </si>
  <si>
    <t>35-57-00073</t>
  </si>
  <si>
    <t>Sorrento</t>
  </si>
  <si>
    <t>No</t>
  </si>
  <si>
    <t>31039 Lake Mack Rd.</t>
  </si>
  <si>
    <t>Deland</t>
  </si>
  <si>
    <t>35-57-07170</t>
  </si>
  <si>
    <t>47544 SR 19</t>
  </si>
  <si>
    <t>Altoona</t>
  </si>
  <si>
    <t>35-57-07167</t>
  </si>
  <si>
    <t>Clermont</t>
  </si>
  <si>
    <t>Groveland</t>
  </si>
  <si>
    <t>Paisley</t>
  </si>
  <si>
    <t>35-57-00049</t>
  </si>
  <si>
    <t>35-57-00054</t>
  </si>
  <si>
    <t>40601 Palm Dr.</t>
  </si>
  <si>
    <t>Eustis</t>
  </si>
  <si>
    <t>37711 SR 19</t>
  </si>
  <si>
    <t>Yes</t>
  </si>
  <si>
    <t>35-57-00048</t>
  </si>
  <si>
    <t>35-57-00072</t>
  </si>
  <si>
    <t>Leesburg</t>
  </si>
  <si>
    <t>11305 Park Ave.</t>
  </si>
  <si>
    <t>35-57-00040</t>
  </si>
  <si>
    <t>Yalaha</t>
  </si>
  <si>
    <t>35-57-07318</t>
  </si>
  <si>
    <t>15303 Ferndale Community Rd.</t>
  </si>
  <si>
    <t>Ferndale</t>
  </si>
  <si>
    <t>35-57-07322</t>
  </si>
  <si>
    <t>44225 Spring Creek Rd.</t>
  </si>
  <si>
    <t>35-57-1003042</t>
  </si>
  <si>
    <t>Total</t>
  </si>
  <si>
    <t>Pricing for Additional Services</t>
  </si>
  <si>
    <t>Cost</t>
  </si>
  <si>
    <t>Unit</t>
  </si>
  <si>
    <t>Per man per hour</t>
  </si>
  <si>
    <t>Percent</t>
  </si>
  <si>
    <t>Water Softener</t>
  </si>
  <si>
    <t>Area 3 Maintenance</t>
  </si>
  <si>
    <t>19720 5th St.</t>
  </si>
  <si>
    <t>Chlorinator</t>
  </si>
  <si>
    <t xml:space="preserve">Umatilla </t>
  </si>
  <si>
    <t>15-57-07168</t>
  </si>
  <si>
    <t>Community Center-Forest Hills</t>
  </si>
  <si>
    <t>Unknown</t>
  </si>
  <si>
    <t>Drop Off-Clermont</t>
  </si>
  <si>
    <t xml:space="preserve">10435 Loghouse Rd. </t>
  </si>
  <si>
    <t>35-57-00138</t>
  </si>
  <si>
    <t>Drop Off-Lady Lake</t>
  </si>
  <si>
    <t>Lady Lake</t>
  </si>
  <si>
    <t>Drop Off-Paisley</t>
  </si>
  <si>
    <t xml:space="preserve">No </t>
  </si>
  <si>
    <t>35-57-00068</t>
  </si>
  <si>
    <t>Drop Off-Pine Lakes</t>
  </si>
  <si>
    <t>32520 SR 44</t>
  </si>
  <si>
    <t>Pine Lakes</t>
  </si>
  <si>
    <t>Economic Development-Irrigation</t>
  </si>
  <si>
    <t>20763 US HWY 441</t>
  </si>
  <si>
    <t>Fire Station 11</t>
  </si>
  <si>
    <t>35-57-112627</t>
  </si>
  <si>
    <t>Fire Station 13</t>
  </si>
  <si>
    <t>25250 CR 42</t>
  </si>
  <si>
    <t>Fire Station 14-Irrigation</t>
  </si>
  <si>
    <t>18840 CR 42</t>
  </si>
  <si>
    <t xml:space="preserve">Altoona </t>
  </si>
  <si>
    <t>Fire Station 15</t>
  </si>
  <si>
    <t>Iron filter</t>
  </si>
  <si>
    <t>35-57-1824929</t>
  </si>
  <si>
    <t>Fire Station 20</t>
  </si>
  <si>
    <t>Fire Station 21</t>
  </si>
  <si>
    <t>35100 CR 44A</t>
  </si>
  <si>
    <t>Fire Station 39</t>
  </si>
  <si>
    <t xml:space="preserve">31431 Walton Heath Ave. </t>
  </si>
  <si>
    <t>35-57-0718</t>
  </si>
  <si>
    <t>Fire Station 59</t>
  </si>
  <si>
    <t xml:space="preserve">1201 Lewis Rd. </t>
  </si>
  <si>
    <t>35-57-0069</t>
  </si>
  <si>
    <t>Fire Station 71</t>
  </si>
  <si>
    <t>Fire Station 76</t>
  </si>
  <si>
    <t>8819 CR 48</t>
  </si>
  <si>
    <t>Fire Station 78</t>
  </si>
  <si>
    <t>16345 CR 448</t>
  </si>
  <si>
    <t>Mt.Dora</t>
  </si>
  <si>
    <t>Fire Station 82-Irrigation</t>
  </si>
  <si>
    <t>24939 US HWY 27</t>
  </si>
  <si>
    <t>35-57-07482</t>
  </si>
  <si>
    <t>Fire Station 83</t>
  </si>
  <si>
    <t>Fire Station 110</t>
  </si>
  <si>
    <t>6234 CR 551</t>
  </si>
  <si>
    <t>35-57-00365</t>
  </si>
  <si>
    <t>Fire Station 111</t>
  </si>
  <si>
    <t>8835 Bay Lake Rd.</t>
  </si>
  <si>
    <t>Library-East lake</t>
  </si>
  <si>
    <t>31336 CR 437</t>
  </si>
  <si>
    <t xml:space="preserve">Sorrento </t>
  </si>
  <si>
    <t>35-54-0377</t>
  </si>
  <si>
    <t>Library-Paisley</t>
  </si>
  <si>
    <t>24954 CR 42</t>
  </si>
  <si>
    <t>Water System</t>
  </si>
  <si>
    <t>Annual Inspection Cost</t>
  </si>
  <si>
    <t>1200 Jackson St.</t>
  </si>
  <si>
    <t>Lead technician-business hours  (M-F; 8A-5P)</t>
  </si>
  <si>
    <t>Helper-business hours (M-F; 8A-5P)</t>
  </si>
  <si>
    <t>Description</t>
  </si>
  <si>
    <t>The Contractor will furnish all labor, materials, tools, transportation and equipment necessary to provide Well Maintenance Services to Lake County. Services will be performed in accordance with the specifications listed. Prices must be quoted per estimated hours. Actual hours are unknown and are estimated for evaluation purposes only.</t>
  </si>
  <si>
    <t xml:space="preserve">Assuming prices quoted include costs for vehicles, maintenance, repair, insurance, fuel, wages, insurances, other employee benefits, materials, overhead, operating expenses, etc., what percentage of the rate is directly attributed to the cost of fuel? </t>
  </si>
  <si>
    <t xml:space="preserve">Which does the firm use: Diesel fuel or Gasoline? </t>
  </si>
  <si>
    <t>Assuming prices quoted include costs for vehicles, maintenance, repair, insurance, fuel, wages, materials, overhead, operating expenses, etc., what percentage of the rate is directly attributed to the cost of wages?</t>
  </si>
  <si>
    <t xml:space="preserve">Assuming prices quoted include costs for vehicles, maintenance, fuel, wages, insurances, other employee benefits, materials, overhead, operating expenses, etc., what percentage of the rate is directly attributed to the cost of materials? </t>
  </si>
  <si>
    <t>Lead technician - After regular work hours</t>
  </si>
  <si>
    <t>Helper - After regular work hours</t>
  </si>
  <si>
    <t>Material markup percentage: Amount added to vendors actual cost of parts and equipment.  Vendor to provide proof of cost with each invoice.</t>
  </si>
  <si>
    <t>Item</t>
  </si>
  <si>
    <t>NO.</t>
  </si>
  <si>
    <t>Sampling &amp; Testing 
- As requested</t>
  </si>
  <si>
    <t>Chlorination Disinfection 
- As requested</t>
  </si>
  <si>
    <t>The following information is required for price redetermination consideration.</t>
  </si>
  <si>
    <t>Total yearly price for annual inspections for Facilities and Parks and Trails</t>
  </si>
  <si>
    <t>24956 CR 42, Paisley, Florida 32767</t>
  </si>
  <si>
    <t>31535 Church Street, Sorrento, Florida 32776</t>
  </si>
  <si>
    <t>42100 SR 19, Altoona, Florida 32702</t>
  </si>
  <si>
    <t>35303 CR 473, Leesburg, Florida 34788</t>
  </si>
  <si>
    <t>FACILITY LOCATIONS</t>
  </si>
  <si>
    <t>PARK LOCATIONS</t>
  </si>
  <si>
    <t>Annual Preventative Maintenance (1/year in December) and Inspection</t>
  </si>
  <si>
    <t>Item No.</t>
  </si>
  <si>
    <t>5336 University Avenue, Leesburg, Florida 34748</t>
  </si>
  <si>
    <t>26701 US Hwy 27, Leesburg, Florida 34748</t>
  </si>
  <si>
    <t>25302 CR 42, Paisley, Florida 32767</t>
  </si>
  <si>
    <t>26656 CR 46A, Mt. Plymouth, Florida 32776</t>
  </si>
  <si>
    <t>1300 Fosgate Road, Minneola, Florida 34715</t>
  </si>
  <si>
    <t>Ellis Acres (1 well)</t>
  </si>
  <si>
    <t>McTureous Memorial Park (1 well)</t>
  </si>
  <si>
    <t>Minneola Athletic Complex (3 wells)</t>
  </si>
  <si>
    <t>Neighborhood Lakes Scenic Trail &amp; Trailhead (1 well)</t>
  </si>
  <si>
    <t>Paisley Community Park (1 well)</t>
  </si>
  <si>
    <t>PEAR Park Gateway (1 well)</t>
  </si>
  <si>
    <t>PEAR Park Conservation Area (1 well)</t>
  </si>
  <si>
    <t>Sorrento Park (1 well)</t>
  </si>
  <si>
    <t>Twin Lakes Park (1 well)</t>
  </si>
  <si>
    <t>40730 Roger Giles Road, Umatilla, Florida 32784</t>
  </si>
  <si>
    <t>North Lake Regional Park Little League Fields (12 inch well)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</si>
</sst>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164" formatCode="_([$$-409]* #,##0.00_);_([$$-409]* \(#,##0.00\);_([$$-409]* &quot;-&quot;??_);_(@_)"/>
    <numFmt numFmtId="165" formatCode="[$$-409]#,##0.00_);\([$$-409]#,##0.00\)"/>
  </numFmts>
  <fonts count="10" x14ac:knownFonts="1">
    <font>
      <sz val="11"/>
      <color theme="1"/>
      <name val="Calibri"/>
      <family val="2"/>
      <scheme val="minor"/>
    </font>
    <font>
      <sz val="11"/>
      <color theme="1"/>
      <name val="Calibri"/>
      <family val="2"/>
      <scheme val="minor"/>
    </font>
    <font>
      <b/>
      <sz val="11"/>
      <color theme="0"/>
      <name val="Calibri"/>
      <family val="2"/>
      <scheme val="minor"/>
    </font>
    <font>
      <sz val="10"/>
      <color indexed="8"/>
      <name val="Arial"/>
      <family val="2"/>
    </font>
    <font>
      <sz val="11"/>
      <color theme="1"/>
      <name val="Times New Roman"/>
      <family val="1"/>
    </font>
    <font>
      <b/>
      <i/>
      <sz val="11"/>
      <color theme="1"/>
      <name val="Times New Roman"/>
      <family val="1"/>
    </font>
    <font>
      <b/>
      <sz val="11"/>
      <color rgb="FF000000"/>
      <name val="Times New Roman"/>
      <family val="1"/>
    </font>
    <font>
      <b/>
      <sz val="11"/>
      <name val="Times New Roman"/>
      <family val="1"/>
    </font>
    <font>
      <b/>
      <sz val="11"/>
      <color theme="1"/>
      <name val="Times New Roman"/>
      <family val="1"/>
    </font>
    <font>
      <sz val="11"/>
      <name val="Times New Roman"/>
      <family val="1"/>
    </font>
  </fonts>
  <fills count="5">
    <fill>
      <patternFill patternType="none"/>
    </fill>
    <fill>
      <patternFill patternType="gray125"/>
    </fill>
    <fill>
      <patternFill patternType="solid">
        <fgColor rgb="FFA5A5A5"/>
      </patternFill>
    </fill>
    <fill>
      <patternFill patternType="solid">
        <fgColor theme="0"/>
        <bgColor indexed="64"/>
      </patternFill>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44" fontId="1" fillId="0" borderId="0" applyFont="0" applyFill="0" applyBorder="0" applyAlignment="0" applyProtection="0"/>
    <xf numFmtId="0" fontId="2" fillId="2" borderId="4" applyNumberFormat="0" applyAlignment="0" applyProtection="0"/>
    <xf numFmtId="0" fontId="3" fillId="0" borderId="0">
      <alignment vertical="top"/>
    </xf>
  </cellStyleXfs>
  <cellXfs count="60">
    <xf numFmtId="0" fontId="0" fillId="0" borderId="0" xfId="0"/>
    <xf numFmtId="7" fontId="9" fillId="4" borderId="1" xfId="0" applyNumberFormat="1" applyFont="1" applyFill="1" applyBorder="1" applyAlignment="1" applyProtection="1">
      <alignment horizontal="center" vertical="center"/>
      <protection locked="0"/>
    </xf>
    <xf numFmtId="7" fontId="4" fillId="4" borderId="11" xfId="0" applyNumberFormat="1" applyFont="1" applyFill="1" applyBorder="1" applyAlignment="1" applyProtection="1">
      <alignment horizontal="center" vertical="center"/>
      <protection locked="0"/>
    </xf>
    <xf numFmtId="7" fontId="9" fillId="4" borderId="1" xfId="1" applyNumberFormat="1" applyFont="1" applyFill="1" applyBorder="1" applyAlignment="1" applyProtection="1">
      <alignment vertical="center"/>
      <protection locked="0"/>
    </xf>
    <xf numFmtId="0" fontId="4" fillId="0" borderId="0" xfId="0" applyFont="1"/>
    <xf numFmtId="0" fontId="8" fillId="0" borderId="0" xfId="0" applyFont="1"/>
    <xf numFmtId="0" fontId="7" fillId="0" borderId="0" xfId="0" applyFont="1" applyAlignment="1">
      <alignment horizontal="center" vertical="center" wrapText="1"/>
    </xf>
    <xf numFmtId="0" fontId="9" fillId="0" borderId="11" xfId="0" applyFont="1" applyBorder="1" applyAlignment="1">
      <alignment horizontal="center" vertical="center"/>
    </xf>
    <xf numFmtId="0" fontId="4" fillId="0" borderId="11" xfId="0" applyFont="1" applyBorder="1" applyAlignment="1">
      <alignment horizontal="center" vertical="center"/>
    </xf>
    <xf numFmtId="0" fontId="9" fillId="0" borderId="1" xfId="0" applyFont="1" applyBorder="1" applyAlignment="1">
      <alignment horizontal="center" vertical="center"/>
    </xf>
    <xf numFmtId="0" fontId="4" fillId="0" borderId="1" xfId="0" applyFont="1" applyBorder="1" applyAlignment="1">
      <alignment horizontal="center" vertical="center"/>
    </xf>
    <xf numFmtId="0" fontId="7" fillId="0" borderId="8" xfId="0" applyFont="1" applyBorder="1" applyAlignment="1">
      <alignment vertical="center"/>
    </xf>
    <xf numFmtId="0" fontId="7" fillId="0" borderId="7" xfId="0" applyFont="1" applyBorder="1" applyAlignment="1">
      <alignment vertical="center"/>
    </xf>
    <xf numFmtId="0" fontId="7" fillId="0" borderId="9" xfId="0" applyFont="1" applyBorder="1" applyAlignment="1">
      <alignment vertical="center"/>
    </xf>
    <xf numFmtId="164" fontId="7" fillId="0" borderId="1" xfId="1" applyNumberFormat="1" applyFont="1" applyBorder="1" applyAlignment="1" applyProtection="1">
      <alignment vertical="center"/>
    </xf>
    <xf numFmtId="0" fontId="7" fillId="0" borderId="0" xfId="0" applyFont="1" applyAlignment="1">
      <alignment horizontal="center" vertical="center"/>
    </xf>
    <xf numFmtId="0" fontId="9" fillId="0" borderId="0" xfId="0" applyFont="1" applyAlignment="1">
      <alignment horizontal="center" vertical="center"/>
    </xf>
    <xf numFmtId="164" fontId="7" fillId="0" borderId="0" xfId="1" applyNumberFormat="1" applyFont="1" applyBorder="1" applyAlignment="1" applyProtection="1">
      <alignment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164" fontId="7" fillId="0" borderId="1" xfId="1" applyNumberFormat="1" applyFont="1" applyBorder="1" applyAlignment="1" applyProtection="1">
      <alignment horizontal="center" vertical="center" wrapText="1"/>
    </xf>
    <xf numFmtId="165" fontId="7" fillId="0" borderId="1" xfId="1" applyNumberFormat="1" applyFont="1" applyBorder="1" applyAlignment="1" applyProtection="1">
      <alignment vertical="center"/>
    </xf>
    <xf numFmtId="0" fontId="7" fillId="0" borderId="1" xfId="0" applyFont="1" applyBorder="1" applyAlignment="1">
      <alignment horizontal="center" vertical="center"/>
    </xf>
    <xf numFmtId="0" fontId="8" fillId="3" borderId="0" xfId="0" applyFont="1" applyFill="1" applyAlignment="1">
      <alignment vertical="center"/>
    </xf>
    <xf numFmtId="0" fontId="4" fillId="0" borderId="0" xfId="0" applyFont="1" applyAlignment="1">
      <alignment horizontal="center"/>
    </xf>
    <xf numFmtId="10" fontId="4" fillId="4" borderId="1" xfId="0" applyNumberFormat="1"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protection locked="0"/>
    </xf>
    <xf numFmtId="10" fontId="9" fillId="4" borderId="1" xfId="0" applyNumberFormat="1" applyFont="1" applyFill="1" applyBorder="1" applyAlignment="1" applyProtection="1">
      <alignment horizontal="center" vertical="center"/>
      <protection locked="0"/>
    </xf>
    <xf numFmtId="7" fontId="9" fillId="4" borderId="1" xfId="3" applyNumberFormat="1" applyFont="1" applyFill="1" applyBorder="1" applyAlignment="1" applyProtection="1">
      <alignment horizontal="center" vertical="center"/>
      <protection locked="0"/>
    </xf>
    <xf numFmtId="0" fontId="9" fillId="0" borderId="1"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0" borderId="3" xfId="0" applyFont="1" applyBorder="1" applyAlignment="1">
      <alignment horizontal="center" vertical="center"/>
    </xf>
    <xf numFmtId="0" fontId="4" fillId="0" borderId="0" xfId="0" applyFont="1" applyAlignment="1">
      <alignment horizontal="left" vertical="top" wrapText="1"/>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4" fillId="0" borderId="6" xfId="0" applyFont="1" applyBorder="1" applyAlignment="1">
      <alignment horizontal="center" vertical="top" wrapText="1"/>
    </xf>
    <xf numFmtId="0" fontId="4" fillId="0" borderId="0" xfId="0" applyFont="1" applyAlignment="1">
      <alignment horizontal="center" vertical="top" wrapText="1"/>
    </xf>
    <xf numFmtId="0" fontId="4" fillId="0" borderId="10" xfId="0" applyFont="1" applyBorder="1" applyAlignment="1">
      <alignment horizontal="center" vertical="top" wrapText="1"/>
    </xf>
    <xf numFmtId="0" fontId="4" fillId="0" borderId="6" xfId="0" applyFont="1" applyBorder="1" applyAlignment="1">
      <alignment horizontal="center" vertical="center" wrapText="1"/>
    </xf>
    <xf numFmtId="0" fontId="4" fillId="0" borderId="0" xfId="0" applyFont="1" applyAlignment="1">
      <alignment horizontal="center" vertical="center" wrapText="1"/>
    </xf>
    <xf numFmtId="0" fontId="4" fillId="0" borderId="10" xfId="0" applyFont="1" applyBorder="1" applyAlignment="1">
      <alignment horizontal="center" vertical="center" wrapText="1"/>
    </xf>
    <xf numFmtId="0" fontId="7" fillId="0" borderId="1" xfId="2" applyFont="1" applyFill="1" applyBorder="1" applyAlignment="1" applyProtection="1">
      <alignment horizontal="center" vertical="center"/>
    </xf>
    <xf numFmtId="0" fontId="4"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5" xfId="0" applyFont="1" applyFill="1" applyBorder="1" applyAlignment="1">
      <alignment horizontal="left" vertical="top"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8" fillId="0" borderId="1" xfId="0" applyFont="1" applyBorder="1" applyAlignment="1">
      <alignment horizontal="center" vertical="center" wrapText="1"/>
    </xf>
    <xf numFmtId="0" fontId="7" fillId="0" borderId="12" xfId="0" applyFont="1" applyBorder="1" applyAlignment="1">
      <alignment horizontal="center" vertical="center"/>
    </xf>
    <xf numFmtId="0" fontId="8" fillId="3" borderId="1" xfId="0" applyFont="1" applyFill="1" applyBorder="1" applyAlignment="1">
      <alignment horizontal="center" vertical="center"/>
    </xf>
    <xf numFmtId="0" fontId="9" fillId="0" borderId="3" xfId="0" applyFont="1" applyBorder="1" applyAlignment="1">
      <alignment horizontal="center" vertical="center" wrapText="1"/>
    </xf>
  </cellXfs>
  <cellStyles count="4">
    <cellStyle name="Check Cell" xfId="2" builtinId="23"/>
    <cellStyle name="Currency" xfId="1" builtinId="4"/>
    <cellStyle name="Normal" xfId="0" builtinId="0"/>
    <cellStyle name="Normal 2" xfId="3" xr:uid="{CE82FEF1-AFE8-449C-954B-CC31C20B21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4"/>
  <sheetViews>
    <sheetView tabSelected="1" view="pageLayout" zoomScaleNormal="100" workbookViewId="0">
      <selection sqref="A1:I1"/>
    </sheetView>
  </sheetViews>
  <sheetFormatPr defaultColWidth="9.140625" defaultRowHeight="15" x14ac:dyDescent="0.25"/>
  <cols>
    <col min="1" max="1" width="9.7109375" style="24" customWidth="1"/>
    <col min="2" max="2" width="20.42578125" style="24" customWidth="1"/>
    <col min="3" max="3" width="28.28515625" style="24" customWidth="1"/>
    <col min="4" max="4" width="26" style="24" customWidth="1"/>
    <col min="5" max="5" width="19.140625" style="24" customWidth="1"/>
    <col min="6" max="6" width="15.42578125" style="24" customWidth="1"/>
    <col min="7" max="7" width="20.42578125" style="4" customWidth="1"/>
    <col min="8" max="8" width="25.85546875" style="4" customWidth="1"/>
    <col min="9" max="9" width="28.140625" style="4" customWidth="1"/>
    <col min="10" max="16384" width="9.140625" style="4"/>
  </cols>
  <sheetData>
    <row r="1" spans="1:11" ht="14.45" x14ac:dyDescent="0.25">
      <c r="A1" s="37" t="s">
        <v>1</v>
      </c>
      <c r="B1" s="38"/>
      <c r="C1" s="38"/>
      <c r="D1" s="38"/>
      <c r="E1" s="38"/>
      <c r="F1" s="38"/>
      <c r="G1" s="38"/>
      <c r="H1" s="38"/>
      <c r="I1" s="39"/>
    </row>
    <row r="2" spans="1:11" ht="22.15" customHeight="1" x14ac:dyDescent="0.25">
      <c r="A2" s="40" t="s">
        <v>3</v>
      </c>
      <c r="B2" s="41"/>
      <c r="C2" s="41"/>
      <c r="D2" s="41"/>
      <c r="E2" s="41"/>
      <c r="F2" s="41"/>
      <c r="G2" s="41"/>
      <c r="H2" s="41"/>
      <c r="I2" s="42"/>
    </row>
    <row r="3" spans="1:11" ht="32.25" customHeight="1" x14ac:dyDescent="0.25">
      <c r="A3" s="43" t="s">
        <v>112</v>
      </c>
      <c r="B3" s="44"/>
      <c r="C3" s="44"/>
      <c r="D3" s="44"/>
      <c r="E3" s="44"/>
      <c r="F3" s="44"/>
      <c r="G3" s="44"/>
      <c r="H3" s="44"/>
      <c r="I3" s="45"/>
    </row>
    <row r="4" spans="1:11" ht="21.75" customHeight="1" x14ac:dyDescent="0.25">
      <c r="A4" s="46" t="s">
        <v>4</v>
      </c>
      <c r="B4" s="47"/>
      <c r="C4" s="47"/>
      <c r="D4" s="47"/>
      <c r="E4" s="47"/>
      <c r="F4" s="47"/>
      <c r="G4" s="47"/>
      <c r="H4" s="47"/>
      <c r="I4" s="48"/>
    </row>
    <row r="5" spans="1:11" ht="21.75" customHeight="1" x14ac:dyDescent="0.25">
      <c r="A5" s="56" t="s">
        <v>130</v>
      </c>
      <c r="B5" s="56"/>
      <c r="C5" s="56"/>
      <c r="D5" s="56"/>
      <c r="E5" s="56"/>
      <c r="F5" s="56"/>
      <c r="G5" s="56"/>
      <c r="H5" s="56"/>
      <c r="I5" s="56"/>
    </row>
    <row r="6" spans="1:11" s="5" customFormat="1" ht="46.5" customHeight="1" x14ac:dyDescent="0.25">
      <c r="A6" s="18" t="s">
        <v>133</v>
      </c>
      <c r="B6" s="18" t="s">
        <v>5</v>
      </c>
      <c r="C6" s="18" t="s">
        <v>6</v>
      </c>
      <c r="D6" s="18" t="s">
        <v>7</v>
      </c>
      <c r="E6" s="18" t="s">
        <v>8</v>
      </c>
      <c r="F6" s="18" t="s">
        <v>106</v>
      </c>
      <c r="G6" s="18" t="s">
        <v>123</v>
      </c>
      <c r="H6" s="19" t="s">
        <v>122</v>
      </c>
      <c r="I6" s="18" t="s">
        <v>107</v>
      </c>
      <c r="K6" s="6"/>
    </row>
    <row r="7" spans="1:11" ht="15.75" customHeight="1" x14ac:dyDescent="0.25">
      <c r="A7" s="7">
        <v>1</v>
      </c>
      <c r="B7" s="8" t="s">
        <v>38</v>
      </c>
      <c r="C7" s="8" t="s">
        <v>46</v>
      </c>
      <c r="D7" s="8" t="s">
        <v>47</v>
      </c>
      <c r="E7" s="8" t="s">
        <v>49</v>
      </c>
      <c r="F7" s="8" t="s">
        <v>48</v>
      </c>
      <c r="G7" s="2">
        <v>0</v>
      </c>
      <c r="H7" s="2">
        <v>0</v>
      </c>
      <c r="I7" s="2">
        <v>0</v>
      </c>
    </row>
    <row r="8" spans="1:11" ht="15.75" customHeight="1" x14ac:dyDescent="0.25">
      <c r="A8" s="9">
        <v>2</v>
      </c>
      <c r="B8" s="10" t="s">
        <v>50</v>
      </c>
      <c r="C8" s="10" t="s">
        <v>51</v>
      </c>
      <c r="D8" s="10" t="s">
        <v>12</v>
      </c>
      <c r="E8" s="10" t="s">
        <v>13</v>
      </c>
      <c r="F8" s="10" t="s">
        <v>11</v>
      </c>
      <c r="G8" s="2">
        <v>0</v>
      </c>
      <c r="H8" s="2">
        <v>0</v>
      </c>
      <c r="I8" s="2">
        <v>0</v>
      </c>
    </row>
    <row r="9" spans="1:11" ht="15.75" customHeight="1" x14ac:dyDescent="0.25">
      <c r="A9" s="9">
        <v>3</v>
      </c>
      <c r="B9" s="10" t="s">
        <v>52</v>
      </c>
      <c r="C9" s="10" t="s">
        <v>53</v>
      </c>
      <c r="D9" s="10" t="s">
        <v>54</v>
      </c>
      <c r="E9" s="10" t="s">
        <v>18</v>
      </c>
      <c r="F9" s="10" t="s">
        <v>11</v>
      </c>
      <c r="G9" s="2">
        <v>0</v>
      </c>
      <c r="H9" s="2">
        <v>0</v>
      </c>
      <c r="I9" s="2">
        <v>0</v>
      </c>
    </row>
    <row r="10" spans="1:11" ht="15.75" customHeight="1" x14ac:dyDescent="0.25">
      <c r="A10" s="9">
        <v>4</v>
      </c>
      <c r="B10" s="10" t="s">
        <v>55</v>
      </c>
      <c r="C10" s="10" t="s">
        <v>56</v>
      </c>
      <c r="D10" s="10" t="s">
        <v>108</v>
      </c>
      <c r="E10" s="10" t="s">
        <v>57</v>
      </c>
      <c r="F10" s="10" t="s">
        <v>11</v>
      </c>
      <c r="G10" s="2">
        <v>0</v>
      </c>
      <c r="H10" s="2">
        <v>0</v>
      </c>
      <c r="I10" s="2">
        <v>0</v>
      </c>
    </row>
    <row r="11" spans="1:11" ht="15.75" customHeight="1" x14ac:dyDescent="0.25">
      <c r="A11" s="9">
        <v>5</v>
      </c>
      <c r="B11" s="10" t="s">
        <v>36</v>
      </c>
      <c r="C11" s="10" t="s">
        <v>58</v>
      </c>
      <c r="D11" s="10" t="s">
        <v>37</v>
      </c>
      <c r="E11" s="10" t="s">
        <v>20</v>
      </c>
      <c r="F11" s="10" t="s">
        <v>59</v>
      </c>
      <c r="G11" s="2">
        <v>0</v>
      </c>
      <c r="H11" s="2">
        <v>0</v>
      </c>
      <c r="I11" s="2">
        <v>0</v>
      </c>
    </row>
    <row r="12" spans="1:11" ht="15.75" customHeight="1" x14ac:dyDescent="0.25">
      <c r="A12" s="9">
        <v>6</v>
      </c>
      <c r="B12" s="10" t="s">
        <v>60</v>
      </c>
      <c r="C12" s="10" t="s">
        <v>61</v>
      </c>
      <c r="D12" s="10" t="s">
        <v>62</v>
      </c>
      <c r="E12" s="10" t="s">
        <v>63</v>
      </c>
      <c r="F12" s="10" t="s">
        <v>11</v>
      </c>
      <c r="G12" s="2">
        <v>0</v>
      </c>
      <c r="H12" s="2">
        <v>0</v>
      </c>
      <c r="I12" s="2">
        <v>0</v>
      </c>
    </row>
    <row r="13" spans="1:11" ht="15.75" customHeight="1" x14ac:dyDescent="0.25">
      <c r="A13" s="9">
        <v>7</v>
      </c>
      <c r="B13" s="10" t="s">
        <v>52</v>
      </c>
      <c r="C13" s="10" t="s">
        <v>64</v>
      </c>
      <c r="D13" s="10" t="s">
        <v>65</v>
      </c>
      <c r="E13" s="10" t="s">
        <v>19</v>
      </c>
      <c r="F13" s="10" t="s">
        <v>11</v>
      </c>
      <c r="G13" s="2">
        <v>0</v>
      </c>
      <c r="H13" s="2">
        <v>0</v>
      </c>
      <c r="I13" s="2">
        <v>0</v>
      </c>
    </row>
    <row r="14" spans="1:11" ht="15.75" customHeight="1" x14ac:dyDescent="0.25">
      <c r="A14" s="9">
        <v>8</v>
      </c>
      <c r="B14" s="10" t="s">
        <v>14</v>
      </c>
      <c r="C14" s="10" t="s">
        <v>66</v>
      </c>
      <c r="D14" s="10" t="s">
        <v>15</v>
      </c>
      <c r="E14" s="10" t="s">
        <v>16</v>
      </c>
      <c r="F14" s="10" t="s">
        <v>48</v>
      </c>
      <c r="G14" s="2">
        <v>0</v>
      </c>
      <c r="H14" s="2">
        <v>0</v>
      </c>
      <c r="I14" s="2">
        <v>0</v>
      </c>
    </row>
    <row r="15" spans="1:11" ht="15.75" customHeight="1" x14ac:dyDescent="0.25">
      <c r="A15" s="9">
        <v>9</v>
      </c>
      <c r="B15" s="10" t="s">
        <v>17</v>
      </c>
      <c r="C15" s="10" t="s">
        <v>95</v>
      </c>
      <c r="D15" s="10" t="s">
        <v>96</v>
      </c>
      <c r="E15" s="10" t="s">
        <v>18</v>
      </c>
      <c r="F15" s="10" t="s">
        <v>74</v>
      </c>
      <c r="G15" s="2">
        <v>0</v>
      </c>
      <c r="H15" s="2">
        <v>0</v>
      </c>
      <c r="I15" s="2">
        <v>0</v>
      </c>
    </row>
    <row r="16" spans="1:11" ht="15.75" customHeight="1" x14ac:dyDescent="0.25">
      <c r="A16" s="9">
        <v>10</v>
      </c>
      <c r="B16" s="10" t="s">
        <v>97</v>
      </c>
      <c r="C16" s="10" t="s">
        <v>98</v>
      </c>
      <c r="D16" s="10" t="s">
        <v>99</v>
      </c>
      <c r="E16" s="10" t="s">
        <v>19</v>
      </c>
      <c r="F16" s="10" t="s">
        <v>48</v>
      </c>
      <c r="G16" s="2">
        <v>0</v>
      </c>
      <c r="H16" s="2">
        <v>0</v>
      </c>
      <c r="I16" s="2">
        <v>0</v>
      </c>
    </row>
    <row r="17" spans="1:9" ht="15.75" customHeight="1" x14ac:dyDescent="0.25">
      <c r="A17" s="9">
        <v>11</v>
      </c>
      <c r="B17" s="10" t="s">
        <v>67</v>
      </c>
      <c r="C17" s="10" t="s">
        <v>68</v>
      </c>
      <c r="D17" s="10" t="s">
        <v>69</v>
      </c>
      <c r="E17" s="10" t="s">
        <v>20</v>
      </c>
      <c r="F17" s="10" t="s">
        <v>45</v>
      </c>
      <c r="G17" s="2">
        <v>0</v>
      </c>
      <c r="H17" s="2">
        <v>0</v>
      </c>
      <c r="I17" s="2">
        <v>0</v>
      </c>
    </row>
    <row r="18" spans="1:9" ht="15.75" customHeight="1" x14ac:dyDescent="0.25">
      <c r="A18" s="9">
        <v>12</v>
      </c>
      <c r="B18" s="10" t="s">
        <v>21</v>
      </c>
      <c r="C18" s="10" t="s">
        <v>70</v>
      </c>
      <c r="D18" s="10" t="s">
        <v>71</v>
      </c>
      <c r="E18" s="10" t="s">
        <v>72</v>
      </c>
      <c r="F18" s="10" t="s">
        <v>11</v>
      </c>
      <c r="G18" s="2">
        <v>0</v>
      </c>
      <c r="H18" s="2">
        <v>0</v>
      </c>
      <c r="I18" s="2">
        <v>0</v>
      </c>
    </row>
    <row r="19" spans="1:9" ht="15.75" customHeight="1" x14ac:dyDescent="0.25">
      <c r="A19" s="9">
        <v>13</v>
      </c>
      <c r="B19" s="10" t="s">
        <v>22</v>
      </c>
      <c r="C19" s="10" t="s">
        <v>73</v>
      </c>
      <c r="D19" s="10" t="s">
        <v>23</v>
      </c>
      <c r="E19" s="10" t="s">
        <v>63</v>
      </c>
      <c r="F19" s="10" t="s">
        <v>74</v>
      </c>
      <c r="G19" s="2">
        <v>0</v>
      </c>
      <c r="H19" s="2">
        <v>0</v>
      </c>
      <c r="I19" s="2">
        <v>0</v>
      </c>
    </row>
    <row r="20" spans="1:9" ht="15.75" customHeight="1" x14ac:dyDescent="0.25">
      <c r="A20" s="9">
        <v>14</v>
      </c>
      <c r="B20" s="10" t="s">
        <v>75</v>
      </c>
      <c r="C20" s="10" t="s">
        <v>76</v>
      </c>
      <c r="D20" s="10" t="s">
        <v>25</v>
      </c>
      <c r="E20" s="10" t="s">
        <v>49</v>
      </c>
      <c r="F20" s="9" t="s">
        <v>45</v>
      </c>
      <c r="G20" s="2">
        <v>0</v>
      </c>
      <c r="H20" s="2">
        <v>0</v>
      </c>
      <c r="I20" s="2">
        <v>0</v>
      </c>
    </row>
    <row r="21" spans="1:9" ht="15.75" customHeight="1" x14ac:dyDescent="0.25">
      <c r="A21" s="9">
        <v>15</v>
      </c>
      <c r="B21" s="10" t="s">
        <v>27</v>
      </c>
      <c r="C21" s="10" t="s">
        <v>77</v>
      </c>
      <c r="D21" s="10" t="s">
        <v>78</v>
      </c>
      <c r="E21" s="10" t="s">
        <v>24</v>
      </c>
      <c r="F21" s="10" t="s">
        <v>45</v>
      </c>
      <c r="G21" s="2">
        <v>0</v>
      </c>
      <c r="H21" s="2">
        <v>0</v>
      </c>
      <c r="I21" s="2">
        <v>0</v>
      </c>
    </row>
    <row r="22" spans="1:9" ht="15.75" customHeight="1" x14ac:dyDescent="0.25">
      <c r="A22" s="9">
        <v>16</v>
      </c>
      <c r="B22" s="10" t="s">
        <v>28</v>
      </c>
      <c r="C22" s="10" t="s">
        <v>79</v>
      </c>
      <c r="D22" s="10" t="s">
        <v>80</v>
      </c>
      <c r="E22" s="10" t="s">
        <v>10</v>
      </c>
      <c r="F22" s="10" t="s">
        <v>45</v>
      </c>
      <c r="G22" s="2">
        <v>0</v>
      </c>
      <c r="H22" s="2">
        <v>0</v>
      </c>
      <c r="I22" s="2">
        <v>0</v>
      </c>
    </row>
    <row r="23" spans="1:9" ht="15.75" customHeight="1" x14ac:dyDescent="0.25">
      <c r="A23" s="9">
        <v>17</v>
      </c>
      <c r="B23" s="10" t="s">
        <v>81</v>
      </c>
      <c r="C23" s="10" t="s">
        <v>82</v>
      </c>
      <c r="D23" s="10" t="s">
        <v>83</v>
      </c>
      <c r="E23" s="10" t="s">
        <v>29</v>
      </c>
      <c r="F23" s="10" t="s">
        <v>11</v>
      </c>
      <c r="G23" s="2">
        <v>0</v>
      </c>
      <c r="H23" s="2">
        <v>0</v>
      </c>
      <c r="I23" s="2">
        <v>0</v>
      </c>
    </row>
    <row r="24" spans="1:9" ht="15.75" customHeight="1" x14ac:dyDescent="0.25">
      <c r="A24" s="9">
        <v>18</v>
      </c>
      <c r="B24" s="10" t="s">
        <v>84</v>
      </c>
      <c r="C24" s="10" t="s">
        <v>85</v>
      </c>
      <c r="D24" s="10" t="s">
        <v>30</v>
      </c>
      <c r="E24" s="10" t="s">
        <v>29</v>
      </c>
      <c r="F24" s="10" t="s">
        <v>45</v>
      </c>
      <c r="G24" s="2">
        <v>0</v>
      </c>
      <c r="H24" s="2">
        <v>0</v>
      </c>
      <c r="I24" s="2">
        <v>0</v>
      </c>
    </row>
    <row r="25" spans="1:9" ht="15.75" customHeight="1" x14ac:dyDescent="0.25">
      <c r="A25" s="9">
        <v>19</v>
      </c>
      <c r="B25" s="10" t="s">
        <v>31</v>
      </c>
      <c r="C25" s="10" t="s">
        <v>86</v>
      </c>
      <c r="D25" s="10" t="s">
        <v>87</v>
      </c>
      <c r="E25" s="10" t="s">
        <v>32</v>
      </c>
      <c r="F25" s="9" t="s">
        <v>48</v>
      </c>
      <c r="G25" s="2">
        <v>0</v>
      </c>
      <c r="H25" s="2">
        <v>0</v>
      </c>
      <c r="I25" s="2">
        <v>0</v>
      </c>
    </row>
    <row r="26" spans="1:9" ht="15.75" customHeight="1" x14ac:dyDescent="0.25">
      <c r="A26" s="9">
        <v>20</v>
      </c>
      <c r="B26" s="10" t="s">
        <v>33</v>
      </c>
      <c r="C26" s="10" t="s">
        <v>88</v>
      </c>
      <c r="D26" s="10" t="s">
        <v>89</v>
      </c>
      <c r="E26" s="10" t="s">
        <v>90</v>
      </c>
      <c r="F26" s="10" t="s">
        <v>26</v>
      </c>
      <c r="G26" s="2">
        <v>0</v>
      </c>
      <c r="H26" s="2">
        <v>0</v>
      </c>
      <c r="I26" s="2">
        <v>0</v>
      </c>
    </row>
    <row r="27" spans="1:9" ht="15.75" customHeight="1" x14ac:dyDescent="0.25">
      <c r="A27" s="9">
        <v>21</v>
      </c>
      <c r="B27" s="10" t="s">
        <v>52</v>
      </c>
      <c r="C27" s="10" t="s">
        <v>91</v>
      </c>
      <c r="D27" s="10" t="s">
        <v>92</v>
      </c>
      <c r="E27" s="10" t="s">
        <v>29</v>
      </c>
      <c r="F27" s="10" t="s">
        <v>11</v>
      </c>
      <c r="G27" s="2">
        <v>0</v>
      </c>
      <c r="H27" s="2">
        <v>0</v>
      </c>
      <c r="I27" s="2">
        <v>0</v>
      </c>
    </row>
    <row r="28" spans="1:9" ht="15.75" customHeight="1" x14ac:dyDescent="0.25">
      <c r="A28" s="9">
        <v>22</v>
      </c>
      <c r="B28" s="10" t="s">
        <v>93</v>
      </c>
      <c r="C28" s="10" t="s">
        <v>94</v>
      </c>
      <c r="D28" s="10" t="s">
        <v>34</v>
      </c>
      <c r="E28" s="10" t="s">
        <v>35</v>
      </c>
      <c r="F28" s="10" t="s">
        <v>11</v>
      </c>
      <c r="G28" s="2">
        <v>0</v>
      </c>
      <c r="H28" s="2">
        <v>0</v>
      </c>
      <c r="I28" s="2">
        <v>0</v>
      </c>
    </row>
    <row r="29" spans="1:9" ht="15.75" customHeight="1" x14ac:dyDescent="0.25">
      <c r="A29" s="9">
        <v>23</v>
      </c>
      <c r="B29" s="10" t="s">
        <v>9</v>
      </c>
      <c r="C29" s="10" t="s">
        <v>100</v>
      </c>
      <c r="D29" s="10" t="s">
        <v>101</v>
      </c>
      <c r="E29" s="10" t="s">
        <v>102</v>
      </c>
      <c r="F29" s="10" t="s">
        <v>11</v>
      </c>
      <c r="G29" s="2">
        <v>0</v>
      </c>
      <c r="H29" s="2">
        <v>0</v>
      </c>
      <c r="I29" s="2">
        <v>0</v>
      </c>
    </row>
    <row r="30" spans="1:9" ht="15.75" customHeight="1" x14ac:dyDescent="0.25">
      <c r="A30" s="9">
        <v>24</v>
      </c>
      <c r="B30" s="10" t="s">
        <v>103</v>
      </c>
      <c r="C30" s="10" t="s">
        <v>104</v>
      </c>
      <c r="D30" s="10" t="s">
        <v>105</v>
      </c>
      <c r="E30" s="10" t="s">
        <v>20</v>
      </c>
      <c r="F30" s="10" t="s">
        <v>48</v>
      </c>
      <c r="G30" s="2">
        <v>0</v>
      </c>
      <c r="H30" s="2">
        <v>0</v>
      </c>
      <c r="I30" s="2">
        <v>0</v>
      </c>
    </row>
    <row r="31" spans="1:9" ht="15.75" customHeight="1" x14ac:dyDescent="0.25">
      <c r="A31" s="11"/>
      <c r="B31" s="12"/>
      <c r="C31" s="12"/>
      <c r="D31" s="12"/>
      <c r="E31" s="12"/>
      <c r="F31" s="13"/>
      <c r="G31" s="54" t="s">
        <v>39</v>
      </c>
      <c r="H31" s="55"/>
      <c r="I31" s="14">
        <f>SUM(I7:I30)</f>
        <v>0</v>
      </c>
    </row>
    <row r="32" spans="1:9" ht="9.75" customHeight="1" x14ac:dyDescent="0.25">
      <c r="A32" s="15"/>
      <c r="B32" s="15"/>
      <c r="C32" s="15"/>
      <c r="D32" s="15"/>
      <c r="E32" s="15"/>
      <c r="F32" s="15"/>
      <c r="G32" s="16"/>
      <c r="H32" s="16"/>
      <c r="I32" s="17"/>
    </row>
    <row r="33" spans="1:9" ht="21.6" customHeight="1" x14ac:dyDescent="0.25">
      <c r="A33" s="57" t="s">
        <v>131</v>
      </c>
      <c r="B33" s="57"/>
      <c r="C33" s="57"/>
      <c r="D33" s="57"/>
      <c r="E33" s="57"/>
      <c r="F33" s="57"/>
      <c r="G33" s="57"/>
      <c r="H33" s="57"/>
      <c r="I33" s="57"/>
    </row>
    <row r="34" spans="1:9" s="5" customFormat="1" ht="44.25" customHeight="1" x14ac:dyDescent="0.2">
      <c r="A34" s="18" t="s">
        <v>133</v>
      </c>
      <c r="B34" s="53" t="s">
        <v>111</v>
      </c>
      <c r="C34" s="53"/>
      <c r="D34" s="53" t="s">
        <v>7</v>
      </c>
      <c r="E34" s="53"/>
      <c r="F34" s="53"/>
      <c r="G34" s="18" t="s">
        <v>123</v>
      </c>
      <c r="H34" s="19" t="s">
        <v>122</v>
      </c>
      <c r="I34" s="20" t="s">
        <v>132</v>
      </c>
    </row>
    <row r="35" spans="1:9" ht="15.75" customHeight="1" x14ac:dyDescent="0.25">
      <c r="A35" s="9">
        <v>25</v>
      </c>
      <c r="B35" s="33" t="s">
        <v>139</v>
      </c>
      <c r="C35" s="34"/>
      <c r="D35" s="33" t="s">
        <v>136</v>
      </c>
      <c r="E35" s="35"/>
      <c r="F35" s="34"/>
      <c r="G35" s="1">
        <v>0</v>
      </c>
      <c r="H35" s="1">
        <v>0</v>
      </c>
      <c r="I35" s="3">
        <f>SUM(F35*H35)</f>
        <v>0</v>
      </c>
    </row>
    <row r="36" spans="1:9" ht="15.75" customHeight="1" x14ac:dyDescent="0.25">
      <c r="A36" s="9">
        <f t="shared" ref="A36:A44" si="0">+A35+1</f>
        <v>26</v>
      </c>
      <c r="B36" s="30" t="s">
        <v>140</v>
      </c>
      <c r="C36" s="30"/>
      <c r="D36" s="33" t="s">
        <v>128</v>
      </c>
      <c r="E36" s="35"/>
      <c r="F36" s="34"/>
      <c r="G36" s="1">
        <v>0</v>
      </c>
      <c r="H36" s="1">
        <v>0</v>
      </c>
      <c r="I36" s="3">
        <f t="shared" ref="I36:I40" si="1">SUM(F36*H36)</f>
        <v>0</v>
      </c>
    </row>
    <row r="37" spans="1:9" ht="15.75" customHeight="1" x14ac:dyDescent="0.25">
      <c r="A37" s="29">
        <f t="shared" si="0"/>
        <v>27</v>
      </c>
      <c r="B37" s="33" t="s">
        <v>141</v>
      </c>
      <c r="C37" s="34"/>
      <c r="D37" s="33" t="s">
        <v>138</v>
      </c>
      <c r="E37" s="35"/>
      <c r="F37" s="34"/>
      <c r="G37" s="1">
        <v>0</v>
      </c>
      <c r="H37" s="1">
        <v>0</v>
      </c>
      <c r="I37" s="3">
        <f t="shared" ref="I37" si="2">SUM(F37*H37)</f>
        <v>0</v>
      </c>
    </row>
    <row r="38" spans="1:9" ht="15.75" customHeight="1" x14ac:dyDescent="0.25">
      <c r="A38" s="29">
        <f t="shared" si="0"/>
        <v>28</v>
      </c>
      <c r="B38" s="33" t="s">
        <v>142</v>
      </c>
      <c r="C38" s="34"/>
      <c r="D38" s="33" t="s">
        <v>137</v>
      </c>
      <c r="E38" s="35"/>
      <c r="F38" s="34"/>
      <c r="G38" s="1">
        <v>0</v>
      </c>
      <c r="H38" s="1">
        <v>0</v>
      </c>
      <c r="I38" s="3">
        <f>SUM(F38*H38)</f>
        <v>0</v>
      </c>
    </row>
    <row r="39" spans="1:9" ht="15.75" customHeight="1" x14ac:dyDescent="0.25">
      <c r="A39" s="29">
        <f t="shared" si="0"/>
        <v>29</v>
      </c>
      <c r="B39" s="33" t="s">
        <v>149</v>
      </c>
      <c r="C39" s="34"/>
      <c r="D39" s="33" t="s">
        <v>148</v>
      </c>
      <c r="E39" s="35"/>
      <c r="F39" s="34"/>
      <c r="G39" s="1">
        <v>0</v>
      </c>
      <c r="H39" s="1">
        <v>0</v>
      </c>
      <c r="I39" s="3">
        <f>SUM(F39*H39)</f>
        <v>0</v>
      </c>
    </row>
    <row r="40" spans="1:9" ht="15.75" customHeight="1" x14ac:dyDescent="0.25">
      <c r="A40" s="29">
        <f t="shared" si="0"/>
        <v>30</v>
      </c>
      <c r="B40" s="30" t="s">
        <v>143</v>
      </c>
      <c r="C40" s="30"/>
      <c r="D40" s="33" t="s">
        <v>126</v>
      </c>
      <c r="E40" s="35"/>
      <c r="F40" s="34"/>
      <c r="G40" s="1">
        <v>0</v>
      </c>
      <c r="H40" s="1">
        <v>0</v>
      </c>
      <c r="I40" s="3">
        <f t="shared" si="1"/>
        <v>0</v>
      </c>
    </row>
    <row r="41" spans="1:9" ht="15.75" customHeight="1" x14ac:dyDescent="0.25">
      <c r="A41" s="29">
        <f t="shared" si="0"/>
        <v>31</v>
      </c>
      <c r="B41" s="30" t="s">
        <v>144</v>
      </c>
      <c r="C41" s="30"/>
      <c r="D41" s="33" t="s">
        <v>135</v>
      </c>
      <c r="E41" s="35"/>
      <c r="F41" s="34"/>
      <c r="G41" s="1">
        <v>0</v>
      </c>
      <c r="H41" s="1">
        <v>0</v>
      </c>
      <c r="I41" s="3">
        <f>SUM(F41*H41)</f>
        <v>0</v>
      </c>
    </row>
    <row r="42" spans="1:9" ht="15.75" customHeight="1" x14ac:dyDescent="0.25">
      <c r="A42" s="29">
        <f t="shared" si="0"/>
        <v>32</v>
      </c>
      <c r="B42" s="31" t="s">
        <v>145</v>
      </c>
      <c r="C42" s="32"/>
      <c r="D42" s="33" t="s">
        <v>134</v>
      </c>
      <c r="E42" s="35"/>
      <c r="F42" s="34"/>
      <c r="G42" s="1">
        <v>0</v>
      </c>
      <c r="H42" s="1">
        <v>0</v>
      </c>
      <c r="I42" s="3">
        <f>SUM(F42*H42)</f>
        <v>0</v>
      </c>
    </row>
    <row r="43" spans="1:9" ht="15.75" customHeight="1" x14ac:dyDescent="0.25">
      <c r="A43" s="29">
        <f t="shared" si="0"/>
        <v>33</v>
      </c>
      <c r="B43" s="30" t="s">
        <v>146</v>
      </c>
      <c r="C43" s="30"/>
      <c r="D43" s="33" t="s">
        <v>127</v>
      </c>
      <c r="E43" s="35"/>
      <c r="F43" s="34"/>
      <c r="G43" s="1">
        <v>0</v>
      </c>
      <c r="H43" s="1">
        <v>0</v>
      </c>
      <c r="I43" s="3">
        <f>SUM(F43*H43)</f>
        <v>0</v>
      </c>
    </row>
    <row r="44" spans="1:9" ht="15.75" customHeight="1" x14ac:dyDescent="0.25">
      <c r="A44" s="29">
        <f t="shared" si="0"/>
        <v>34</v>
      </c>
      <c r="B44" s="30" t="s">
        <v>147</v>
      </c>
      <c r="C44" s="30"/>
      <c r="D44" s="33" t="s">
        <v>129</v>
      </c>
      <c r="E44" s="35"/>
      <c r="F44" s="34"/>
      <c r="G44" s="1">
        <v>0</v>
      </c>
      <c r="H44" s="1">
        <v>0</v>
      </c>
      <c r="I44" s="3">
        <f>SUM(F44*H44)</f>
        <v>0</v>
      </c>
    </row>
    <row r="45" spans="1:9" ht="15.75" customHeight="1" x14ac:dyDescent="0.25">
      <c r="A45" s="16"/>
      <c r="B45" s="16"/>
      <c r="C45" s="16"/>
      <c r="D45" s="16"/>
      <c r="E45" s="16"/>
      <c r="F45" s="16"/>
      <c r="G45" s="54" t="s">
        <v>39</v>
      </c>
      <c r="H45" s="55"/>
      <c r="I45" s="14">
        <f>SUM(I35:I44)</f>
        <v>0</v>
      </c>
    </row>
    <row r="46" spans="1:9" ht="15.75" customHeight="1" x14ac:dyDescent="0.25">
      <c r="A46" s="16"/>
      <c r="B46" s="16"/>
      <c r="C46" s="16"/>
      <c r="D46" s="16"/>
      <c r="E46" s="16"/>
      <c r="F46" s="16"/>
      <c r="G46" s="16"/>
      <c r="H46" s="16"/>
      <c r="I46" s="17"/>
    </row>
    <row r="47" spans="1:9" ht="15.75" customHeight="1" x14ac:dyDescent="0.25">
      <c r="A47" s="53" t="s">
        <v>125</v>
      </c>
      <c r="B47" s="53"/>
      <c r="C47" s="53"/>
      <c r="D47" s="53"/>
      <c r="E47" s="53"/>
      <c r="F47" s="53"/>
      <c r="G47" s="53"/>
      <c r="H47" s="53"/>
      <c r="I47" s="21">
        <f>+I31+I45</f>
        <v>0</v>
      </c>
    </row>
    <row r="48" spans="1:9" ht="9.75" customHeight="1" x14ac:dyDescent="0.25">
      <c r="A48" s="15"/>
      <c r="B48" s="15"/>
      <c r="C48" s="15"/>
      <c r="D48" s="15"/>
      <c r="E48" s="15"/>
      <c r="F48" s="15"/>
      <c r="G48" s="16"/>
      <c r="H48" s="16"/>
      <c r="I48" s="17"/>
    </row>
    <row r="49" spans="1:17" ht="15.75" customHeight="1" x14ac:dyDescent="0.25">
      <c r="A49" s="49" t="s">
        <v>40</v>
      </c>
      <c r="B49" s="49"/>
      <c r="C49" s="49"/>
      <c r="D49" s="49"/>
      <c r="E49" s="49"/>
      <c r="F49" s="49"/>
      <c r="G49" s="49"/>
      <c r="H49" s="49"/>
      <c r="I49" s="49"/>
    </row>
    <row r="50" spans="1:17" ht="15.75" customHeight="1" x14ac:dyDescent="0.25">
      <c r="A50" s="22" t="s">
        <v>121</v>
      </c>
      <c r="B50" s="53" t="s">
        <v>120</v>
      </c>
      <c r="C50" s="53"/>
      <c r="D50" s="53"/>
      <c r="E50" s="53"/>
      <c r="F50" s="53"/>
      <c r="G50" s="53"/>
      <c r="H50" s="22" t="s">
        <v>42</v>
      </c>
      <c r="I50" s="22" t="s">
        <v>41</v>
      </c>
    </row>
    <row r="51" spans="1:17" ht="15.75" customHeight="1" x14ac:dyDescent="0.25">
      <c r="A51" s="9">
        <f>+A44+1</f>
        <v>35</v>
      </c>
      <c r="B51" s="30" t="s">
        <v>109</v>
      </c>
      <c r="C51" s="30"/>
      <c r="D51" s="30"/>
      <c r="E51" s="30"/>
      <c r="F51" s="30"/>
      <c r="G51" s="30"/>
      <c r="H51" s="9" t="s">
        <v>43</v>
      </c>
      <c r="I51" s="28">
        <v>0</v>
      </c>
    </row>
    <row r="52" spans="1:17" ht="15.75" customHeight="1" x14ac:dyDescent="0.25">
      <c r="A52" s="9">
        <f>+A51+1</f>
        <v>36</v>
      </c>
      <c r="B52" s="30" t="s">
        <v>110</v>
      </c>
      <c r="C52" s="30"/>
      <c r="D52" s="30"/>
      <c r="E52" s="30"/>
      <c r="F52" s="30"/>
      <c r="G52" s="30"/>
      <c r="H52" s="9" t="s">
        <v>43</v>
      </c>
      <c r="I52" s="28">
        <v>0</v>
      </c>
    </row>
    <row r="53" spans="1:17" ht="15.75" customHeight="1" x14ac:dyDescent="0.25">
      <c r="A53" s="9">
        <f t="shared" ref="A53:A55" si="3">+A52+1</f>
        <v>37</v>
      </c>
      <c r="B53" s="30" t="s">
        <v>117</v>
      </c>
      <c r="C53" s="30"/>
      <c r="D53" s="30"/>
      <c r="E53" s="30"/>
      <c r="F53" s="30"/>
      <c r="G53" s="30"/>
      <c r="H53" s="9" t="s">
        <v>43</v>
      </c>
      <c r="I53" s="1">
        <v>0</v>
      </c>
    </row>
    <row r="54" spans="1:17" ht="15.75" customHeight="1" x14ac:dyDescent="0.25">
      <c r="A54" s="9">
        <f t="shared" si="3"/>
        <v>38</v>
      </c>
      <c r="B54" s="30" t="s">
        <v>118</v>
      </c>
      <c r="C54" s="30"/>
      <c r="D54" s="30"/>
      <c r="E54" s="30"/>
      <c r="F54" s="30"/>
      <c r="G54" s="30"/>
      <c r="H54" s="9" t="s">
        <v>43</v>
      </c>
      <c r="I54" s="1">
        <v>0</v>
      </c>
    </row>
    <row r="55" spans="1:17" ht="15.75" customHeight="1" x14ac:dyDescent="0.25">
      <c r="A55" s="9">
        <f t="shared" si="3"/>
        <v>39</v>
      </c>
      <c r="B55" s="31" t="s">
        <v>119</v>
      </c>
      <c r="C55" s="59"/>
      <c r="D55" s="59"/>
      <c r="E55" s="59"/>
      <c r="F55" s="59"/>
      <c r="G55" s="32"/>
      <c r="H55" s="9" t="s">
        <v>44</v>
      </c>
      <c r="I55" s="27">
        <v>0</v>
      </c>
    </row>
    <row r="57" spans="1:17" x14ac:dyDescent="0.25">
      <c r="A57" s="58" t="s">
        <v>124</v>
      </c>
      <c r="B57" s="58"/>
      <c r="C57" s="58"/>
      <c r="D57" s="58"/>
      <c r="E57" s="58"/>
      <c r="F57" s="58"/>
      <c r="G57" s="58"/>
      <c r="H57" s="58"/>
      <c r="I57" s="58"/>
      <c r="J57" s="23"/>
      <c r="K57" s="23"/>
      <c r="L57" s="23"/>
      <c r="M57" s="23"/>
      <c r="N57" s="23"/>
      <c r="O57" s="23"/>
      <c r="P57" s="23"/>
      <c r="Q57" s="23"/>
    </row>
    <row r="58" spans="1:17" ht="31.5" customHeight="1" x14ac:dyDescent="0.25">
      <c r="A58" s="50" t="s">
        <v>113</v>
      </c>
      <c r="B58" s="51"/>
      <c r="C58" s="51"/>
      <c r="D58" s="51"/>
      <c r="E58" s="51"/>
      <c r="F58" s="51"/>
      <c r="G58" s="51"/>
      <c r="H58" s="52"/>
      <c r="I58" s="25">
        <v>0</v>
      </c>
    </row>
    <row r="59" spans="1:17" ht="15.75" customHeight="1" x14ac:dyDescent="0.25">
      <c r="A59" s="50" t="s">
        <v>114</v>
      </c>
      <c r="B59" s="51"/>
      <c r="C59" s="51"/>
      <c r="D59" s="51"/>
      <c r="E59" s="51"/>
      <c r="F59" s="51"/>
      <c r="G59" s="51"/>
      <c r="H59" s="52"/>
      <c r="I59" s="26"/>
    </row>
    <row r="60" spans="1:17" ht="31.5" customHeight="1" x14ac:dyDescent="0.25">
      <c r="A60" s="50" t="s">
        <v>115</v>
      </c>
      <c r="B60" s="51"/>
      <c r="C60" s="51"/>
      <c r="D60" s="51"/>
      <c r="E60" s="51"/>
      <c r="F60" s="51"/>
      <c r="G60" s="51"/>
      <c r="H60" s="52"/>
      <c r="I60" s="25">
        <v>0</v>
      </c>
    </row>
    <row r="61" spans="1:17" ht="31.5" customHeight="1" x14ac:dyDescent="0.25">
      <c r="A61" s="50" t="s">
        <v>116</v>
      </c>
      <c r="B61" s="51"/>
      <c r="C61" s="51"/>
      <c r="D61" s="51"/>
      <c r="E61" s="51"/>
      <c r="F61" s="51"/>
      <c r="G61" s="51"/>
      <c r="H61" s="52"/>
      <c r="I61" s="25">
        <v>0</v>
      </c>
    </row>
    <row r="63" spans="1:17" ht="30" customHeight="1" x14ac:dyDescent="0.25">
      <c r="A63" s="36" t="s">
        <v>2</v>
      </c>
      <c r="B63" s="36"/>
      <c r="C63" s="36"/>
      <c r="D63" s="36"/>
      <c r="E63" s="36"/>
      <c r="F63" s="36"/>
      <c r="G63" s="36"/>
      <c r="H63" s="36"/>
      <c r="I63" s="36"/>
    </row>
    <row r="64" spans="1:17" ht="18.75" customHeight="1" x14ac:dyDescent="0.25">
      <c r="A64" s="36" t="s">
        <v>0</v>
      </c>
      <c r="B64" s="36"/>
      <c r="C64" s="36"/>
      <c r="D64" s="36"/>
      <c r="E64" s="36"/>
      <c r="F64" s="36"/>
      <c r="G64" s="36"/>
      <c r="H64" s="36"/>
      <c r="I64" s="36"/>
    </row>
  </sheetData>
  <sheetProtection algorithmName="SHA-512" hashValue="83U70B4ZurIykhynXVly+gXzoTSxuOE9fNmzOxrHIrs8wXh3IEvHz0uqI29sBUAs+RaMwXjuYDbgCABmtJ4ORQ==" saltValue="9rKUqUhkL146phHIes/d7g==" spinCount="100000" sheet="1" objects="1" scenarios="1"/>
  <sortState xmlns:xlrd2="http://schemas.microsoft.com/office/spreadsheetml/2017/richdata2" ref="B7:F30">
    <sortCondition ref="C7:C30"/>
  </sortState>
  <mergeCells count="45">
    <mergeCell ref="B35:C35"/>
    <mergeCell ref="D35:F35"/>
    <mergeCell ref="A57:I57"/>
    <mergeCell ref="G45:H45"/>
    <mergeCell ref="A47:H47"/>
    <mergeCell ref="B50:G50"/>
    <mergeCell ref="B51:G51"/>
    <mergeCell ref="B52:G52"/>
    <mergeCell ref="B53:G53"/>
    <mergeCell ref="B54:G54"/>
    <mergeCell ref="B55:G55"/>
    <mergeCell ref="B37:C37"/>
    <mergeCell ref="D37:F37"/>
    <mergeCell ref="B39:C39"/>
    <mergeCell ref="D39:F39"/>
    <mergeCell ref="A64:I64"/>
    <mergeCell ref="A1:I1"/>
    <mergeCell ref="A2:I2"/>
    <mergeCell ref="A3:I3"/>
    <mergeCell ref="A4:I4"/>
    <mergeCell ref="A49:I49"/>
    <mergeCell ref="A58:H58"/>
    <mergeCell ref="A59:H59"/>
    <mergeCell ref="A60:H60"/>
    <mergeCell ref="A61:H61"/>
    <mergeCell ref="B34:C34"/>
    <mergeCell ref="B36:C36"/>
    <mergeCell ref="G31:H31"/>
    <mergeCell ref="A5:I5"/>
    <mergeCell ref="D34:F34"/>
    <mergeCell ref="A33:I33"/>
    <mergeCell ref="D36:F36"/>
    <mergeCell ref="D42:F42"/>
    <mergeCell ref="D40:F40"/>
    <mergeCell ref="D41:F41"/>
    <mergeCell ref="A63:I63"/>
    <mergeCell ref="B40:C40"/>
    <mergeCell ref="B41:C41"/>
    <mergeCell ref="B43:C43"/>
    <mergeCell ref="B44:C44"/>
    <mergeCell ref="B42:C42"/>
    <mergeCell ref="B38:C38"/>
    <mergeCell ref="D38:F38"/>
    <mergeCell ref="D44:F44"/>
    <mergeCell ref="D43:F43"/>
  </mergeCells>
  <pageMargins left="0.7" right="0.7" top="0.58333333333333337" bottom="0.75" header="0.3" footer="0.3"/>
  <pageSetup paperSize="3" orientation="landscape" r:id="rId1"/>
  <headerFooter>
    <oddHeader xml:space="preserve">&amp;L&amp;"-,Bold"ATTACHMENT 2 - PRICING SHEET&amp;C&amp;"-,Bold"23-410
&amp;R&amp;"-,Bold"Water Well and Water Treatment Systems Repair, Maintenance and New Installation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Falanga, Ron</dc:creator>
  <cp:lastModifiedBy>Rogers, Sandra</cp:lastModifiedBy>
  <cp:lastPrinted>2022-05-26T17:44:42Z</cp:lastPrinted>
  <dcterms:created xsi:type="dcterms:W3CDTF">2019-03-06T18:47:16Z</dcterms:created>
  <dcterms:modified xsi:type="dcterms:W3CDTF">2022-07-27T13:15:19Z</dcterms:modified>
</cp:coreProperties>
</file>