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9 Bill\Solicitations\2022\22-929 Well Maintenance\1 Solicitation Documents &amp; Addenda\"/>
    </mc:Choice>
  </mc:AlternateContent>
  <xr:revisionPtr revIDLastSave="0" documentId="13_ncr:1_{6D63ABF3-72D3-4E09-BCB4-C270F06F8DF8}"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4" i="1" l="1"/>
  <c r="A55" i="1" s="1"/>
  <c r="A56" i="1" s="1"/>
  <c r="A53" i="1"/>
  <c r="A52" i="1"/>
  <c r="A37" i="1"/>
  <c r="A38" i="1" s="1"/>
  <c r="A39" i="1" s="1"/>
  <c r="A40" i="1" s="1"/>
  <c r="A41" i="1" s="1"/>
  <c r="A42" i="1" s="1"/>
  <c r="A43" i="1" s="1"/>
  <c r="A44" i="1" s="1"/>
  <c r="A45" i="1" s="1"/>
  <c r="A36" i="1"/>
  <c r="I39" i="1"/>
  <c r="I43" i="1"/>
  <c r="I31" i="1"/>
  <c r="I36" i="1"/>
  <c r="I45" i="1" l="1"/>
  <c r="I44" i="1"/>
  <c r="I42" i="1"/>
  <c r="I38" i="1"/>
  <c r="I41" i="1"/>
  <c r="I40" i="1"/>
  <c r="I37" i="1" l="1"/>
  <c r="I46" i="1" l="1"/>
  <c r="I48" i="1" s="1"/>
</calcChain>
</file>

<file path=xl/sharedStrings.xml><?xml version="1.0" encoding="utf-8"?>
<sst xmlns="http://schemas.openxmlformats.org/spreadsheetml/2006/main" count="188" uniqueCount="152">
  <si>
    <t>Lake County will not accept nor authorize payment for travel time or expenses of service personnel to any of Lake County’s facility locations. The hourly rate must commence on the job site.  Billable time will be for service work performed.</t>
  </si>
  <si>
    <t>Type Your Firm's Name Here</t>
  </si>
  <si>
    <t>Lake County is exempt from all taxes (Federal, State, Local). A Tax Exemption Certificate will be furnished upon request for any direct purchasing. Contractor will be responsible for payment of taxes on all materials purchased by the Contractor for the project.</t>
  </si>
  <si>
    <t>SAVE AND SUBMIT AS AN EXCEL FILE</t>
  </si>
  <si>
    <t xml:space="preserve"> Alterations to locked cells may result in disqualification of submission.</t>
  </si>
  <si>
    <t>Well Number</t>
  </si>
  <si>
    <t xml:space="preserve"> Building</t>
  </si>
  <si>
    <t>Address</t>
  </si>
  <si>
    <t>City</t>
  </si>
  <si>
    <t>35-57-00073</t>
  </si>
  <si>
    <t>Sorrento</t>
  </si>
  <si>
    <t>No</t>
  </si>
  <si>
    <t>31039 Lake Mack Rd.</t>
  </si>
  <si>
    <t>Deland</t>
  </si>
  <si>
    <t>35-57-07170</t>
  </si>
  <si>
    <t>47544 SR 19</t>
  </si>
  <si>
    <t>Altoona</t>
  </si>
  <si>
    <t>35-57-07167</t>
  </si>
  <si>
    <t>Clermont</t>
  </si>
  <si>
    <t>Groveland</t>
  </si>
  <si>
    <t>Paisley</t>
  </si>
  <si>
    <t>35-57-00049</t>
  </si>
  <si>
    <t>35-57-00054</t>
  </si>
  <si>
    <t>40601 Palm Dr.</t>
  </si>
  <si>
    <t>Eustis</t>
  </si>
  <si>
    <t>37711 SR 19</t>
  </si>
  <si>
    <t>Yes</t>
  </si>
  <si>
    <t>35-57-00048</t>
  </si>
  <si>
    <t>35-57-00072</t>
  </si>
  <si>
    <t>Leesburg</t>
  </si>
  <si>
    <t>11305 Park Ave.</t>
  </si>
  <si>
    <t>35-57-00040</t>
  </si>
  <si>
    <t>Yalaha</t>
  </si>
  <si>
    <t>35-57-07318</t>
  </si>
  <si>
    <t>15303 Ferndale Community Rd.</t>
  </si>
  <si>
    <t>Ferndale</t>
  </si>
  <si>
    <t>35-57-07322</t>
  </si>
  <si>
    <t>44225 Spring Creek Rd.</t>
  </si>
  <si>
    <t>35-57-1003042</t>
  </si>
  <si>
    <t>Total</t>
  </si>
  <si>
    <t>Pricing for Additional Services</t>
  </si>
  <si>
    <t>Cost</t>
  </si>
  <si>
    <t>Unit</t>
  </si>
  <si>
    <t>Per man per hour</t>
  </si>
  <si>
    <t>Percent</t>
  </si>
  <si>
    <t>Water Softener</t>
  </si>
  <si>
    <t>Area 3 Maintenance</t>
  </si>
  <si>
    <t>19720 5th St.</t>
  </si>
  <si>
    <t>Chlorinator</t>
  </si>
  <si>
    <t xml:space="preserve">Umatilla </t>
  </si>
  <si>
    <t>15-57-07168</t>
  </si>
  <si>
    <t>Community Center-Forest Hills</t>
  </si>
  <si>
    <t>Unknown</t>
  </si>
  <si>
    <t>Drop Off-Clermont</t>
  </si>
  <si>
    <t xml:space="preserve">10435 Loghouse Rd. </t>
  </si>
  <si>
    <t>35-57-00138</t>
  </si>
  <si>
    <t>Drop Off-Lady Lake</t>
  </si>
  <si>
    <t>Lady Lake</t>
  </si>
  <si>
    <t>Drop Off-Paisley</t>
  </si>
  <si>
    <t xml:space="preserve">No </t>
  </si>
  <si>
    <t>35-57-00068</t>
  </si>
  <si>
    <t>Drop Off-Pine Lakes</t>
  </si>
  <si>
    <t>32520 SR 44</t>
  </si>
  <si>
    <t>Pine Lakes</t>
  </si>
  <si>
    <t>Economic Development-Irrigation</t>
  </si>
  <si>
    <t>20763 US HWY 441</t>
  </si>
  <si>
    <t>Fire Station 11</t>
  </si>
  <si>
    <t>35-57-112627</t>
  </si>
  <si>
    <t>Fire Station 13</t>
  </si>
  <si>
    <t>25250 CR 42</t>
  </si>
  <si>
    <t>Fire Station 14-Irrigation</t>
  </si>
  <si>
    <t>18840 CR 42</t>
  </si>
  <si>
    <t xml:space="preserve">Altoona </t>
  </si>
  <si>
    <t>Fire Station 15</t>
  </si>
  <si>
    <t>Iron filter</t>
  </si>
  <si>
    <t>35-57-1824929</t>
  </si>
  <si>
    <t>Fire Station 20</t>
  </si>
  <si>
    <t>Fire Station 21</t>
  </si>
  <si>
    <t>35100 CR 44A</t>
  </si>
  <si>
    <t>Fire Station 39</t>
  </si>
  <si>
    <t xml:space="preserve">31431 Walton Heath Ave. </t>
  </si>
  <si>
    <t>35-57-0718</t>
  </si>
  <si>
    <t>Fire Station 59</t>
  </si>
  <si>
    <t xml:space="preserve">1201 Lewis Rd. </t>
  </si>
  <si>
    <t>35-57-0069</t>
  </si>
  <si>
    <t>Fire Station 71</t>
  </si>
  <si>
    <t>Fire Station 76</t>
  </si>
  <si>
    <t>8819 CR 48</t>
  </si>
  <si>
    <t>Fire Station 78</t>
  </si>
  <si>
    <t>16345 CR 448</t>
  </si>
  <si>
    <t>Mt.Dora</t>
  </si>
  <si>
    <t>Fire Station 82-Irrigation</t>
  </si>
  <si>
    <t>24939 US HWY 27</t>
  </si>
  <si>
    <t>35-57-07482</t>
  </si>
  <si>
    <t>Fire Station 83</t>
  </si>
  <si>
    <t>Fire Station 110</t>
  </si>
  <si>
    <t>6234 CR 551</t>
  </si>
  <si>
    <t>35-57-00365</t>
  </si>
  <si>
    <t>Fire Station 111</t>
  </si>
  <si>
    <t>8835 Bay Lake Rd.</t>
  </si>
  <si>
    <t>Library-East lake</t>
  </si>
  <si>
    <t>31336 CR 437</t>
  </si>
  <si>
    <t xml:space="preserve">Sorrento </t>
  </si>
  <si>
    <t>35-54-0377</t>
  </si>
  <si>
    <t>Library-Paisley</t>
  </si>
  <si>
    <t>24954 CR 42</t>
  </si>
  <si>
    <t>Water System</t>
  </si>
  <si>
    <t>Annual Inspection Cost</t>
  </si>
  <si>
    <t>1200 Jackson St.</t>
  </si>
  <si>
    <t>Lead technician-business hours  (M-F; 8A-5P)</t>
  </si>
  <si>
    <t>Helper-business hours (M-F; 8A-5P)</t>
  </si>
  <si>
    <t>Description</t>
  </si>
  <si>
    <t>East Lake Sports and Community Complex</t>
  </si>
  <si>
    <t>24809 Wallick Road, Sorrento, FL. 32778</t>
  </si>
  <si>
    <t>1300 Fosgate Road, Minneola, FL 34715</t>
  </si>
  <si>
    <t>Minneola Athletic Complex</t>
  </si>
  <si>
    <t>40730 Roger Giles Road, Umatilla, FL 32784</t>
  </si>
  <si>
    <t>The Contractor will furnish all labor, materials, tools, transportation and equipment necessary to provide Well Maintenance Services to Lake County. Services will be performed in accordance with the specifications listed. Prices must be quoted per estimated hours. Actual hours are unknown and are estimated for evaluation purposes only.</t>
  </si>
  <si>
    <t xml:space="preserve">Assuming prices quoted include costs for vehicles, maintenance, repair, insurance, fuel, wages, insurances, other employee benefits, materials, overhead, operating expenses, etc., what percentage of the rate is directly attributed to the cost of fuel? </t>
  </si>
  <si>
    <t xml:space="preserve">Which does the firm use: Diesel fuel or Gasoline?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</si>
  <si>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</si>
  <si>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</si>
  <si>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Lead technician - After regular work hours</t>
  </si>
  <si>
    <t>Helper - After regular work hours</t>
  </si>
  <si>
    <t>Material markup percentage: Amount added to vendors actual cost of parts and equipment.  Vendor to provide proof of cost with each invoice.</t>
  </si>
  <si>
    <t>Item</t>
  </si>
  <si>
    <t>NO.</t>
  </si>
  <si>
    <t>Sampling &amp; Testing 
- As requested</t>
  </si>
  <si>
    <t>Chlorination Disinfection 
- As requested</t>
  </si>
  <si>
    <t>The following information is required for price redetermination consideration.</t>
  </si>
  <si>
    <t>Total yearly price for annual inspections for Facilities and Parks and Trails</t>
  </si>
  <si>
    <t>PEAR Park</t>
  </si>
  <si>
    <t>North Lake Regional Park</t>
  </si>
  <si>
    <t>McTureous Memorial Park</t>
  </si>
  <si>
    <t>Sorrento Park</t>
  </si>
  <si>
    <t>Paisley Community Park</t>
  </si>
  <si>
    <t>24956 CR 42, Paisley, Florida 32767</t>
  </si>
  <si>
    <t>31535 Church Street, Sorrento, Florida 32776</t>
  </si>
  <si>
    <t>Twin Lakes Park</t>
  </si>
  <si>
    <t>42100 SR 19, Altoona, Florida 32702</t>
  </si>
  <si>
    <t>35303 CR 473, Leesburg, Florida 34788</t>
  </si>
  <si>
    <t>Ellis Acres</t>
  </si>
  <si>
    <t>FACILITY LOCATIONS</t>
  </si>
  <si>
    <t>PARK LOCATIONS</t>
  </si>
  <si>
    <t>Annual Preventative Maintenance (1/year in December) and Inspection</t>
  </si>
  <si>
    <t>Item No.</t>
  </si>
  <si>
    <t>PEAR Park Conservation Area</t>
  </si>
  <si>
    <t>5336 University Avenue, Leesburg, Florida 34748</t>
  </si>
  <si>
    <t>26701 US Hwy 27, Leesburg, Florida 34748</t>
  </si>
  <si>
    <t>25302 CR 42, Paisley, Florida 32767</t>
  </si>
  <si>
    <t>Neighborhood Lakes Scenic Trail &amp; Trailhead</t>
  </si>
  <si>
    <t>26656 CR 46A, Mt. Plymouth, Florida 32776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</si>
</sst>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_([$$-409]* #,##0.00_);_([$$-409]* \(#,##0.00\);_([$$-409]* &quot;-&quot;??_);_(@_)"/>
    <numFmt numFmtId="165" formatCode="[$$-409]#,##0.00_);\([$$-409]#,##0.00\)"/>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10"/>
      <color indexed="8"/>
      <name val="Arial"/>
      <family val="2"/>
    </font>
    <font>
      <sz val="11"/>
      <color theme="1"/>
      <name val="Times New Roman"/>
      <family val="1"/>
    </font>
    <font>
      <b/>
      <i/>
      <sz val="11"/>
      <color theme="1"/>
      <name val="Times New Roman"/>
      <family val="1"/>
    </font>
    <font>
      <b/>
      <sz val="11"/>
      <color rgb="FF000000"/>
      <name val="Times New Roman"/>
      <family val="1"/>
    </font>
    <font>
      <b/>
      <sz val="11"/>
      <name val="Times New Roman"/>
      <family val="1"/>
    </font>
    <font>
      <b/>
      <sz val="11"/>
      <color theme="1"/>
      <name val="Times New Roman"/>
      <family val="1"/>
    </font>
    <font>
      <sz val="11"/>
      <name val="Times New Roman"/>
      <family val="1"/>
    </font>
  </fonts>
  <fills count="5">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2" fillId="2" borderId="4" applyNumberFormat="0" applyAlignment="0" applyProtection="0"/>
    <xf numFmtId="0" fontId="3" fillId="0" borderId="0">
      <alignment vertical="top"/>
    </xf>
  </cellStyleXfs>
  <cellXfs count="63">
    <xf numFmtId="0" fontId="0" fillId="0" borderId="0" xfId="0"/>
    <xf numFmtId="7" fontId="9" fillId="4" borderId="1" xfId="0" applyNumberFormat="1" applyFont="1" applyFill="1" applyBorder="1" applyAlignment="1" applyProtection="1">
      <alignment horizontal="center" vertical="center"/>
      <protection locked="0"/>
    </xf>
    <xf numFmtId="7" fontId="4" fillId="4" borderId="11" xfId="0" applyNumberFormat="1" applyFont="1" applyFill="1" applyBorder="1" applyAlignment="1" applyProtection="1">
      <alignment horizontal="center" vertical="center"/>
      <protection locked="0"/>
    </xf>
    <xf numFmtId="7" fontId="9" fillId="4" borderId="1" xfId="1" applyNumberFormat="1" applyFont="1" applyFill="1" applyBorder="1" applyAlignment="1" applyProtection="1">
      <alignment vertical="center"/>
      <protection locked="0"/>
    </xf>
    <xf numFmtId="0" fontId="4" fillId="0" borderId="0" xfId="0" applyFont="1" applyProtection="1"/>
    <xf numFmtId="0" fontId="8" fillId="0" borderId="0" xfId="0" applyFont="1" applyProtection="1"/>
    <xf numFmtId="0" fontId="7" fillId="0" borderId="0" xfId="0" applyFont="1" applyBorder="1" applyAlignment="1" applyProtection="1">
      <alignment horizontal="center" vertical="center" wrapText="1"/>
    </xf>
    <xf numFmtId="0" fontId="9" fillId="0" borderId="11" xfId="0" applyFont="1" applyFill="1" applyBorder="1" applyAlignment="1" applyProtection="1">
      <alignment horizontal="center" vertical="center"/>
    </xf>
    <xf numFmtId="0" fontId="4" fillId="0" borderId="11" xfId="0" applyFont="1" applyBorder="1" applyAlignment="1" applyProtection="1">
      <alignment horizontal="center" vertical="center"/>
    </xf>
    <xf numFmtId="0" fontId="9" fillId="0" borderId="1"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7" fillId="0" borderId="8" xfId="0" applyFont="1" applyBorder="1" applyAlignment="1" applyProtection="1">
      <alignment vertical="center"/>
    </xf>
    <xf numFmtId="0" fontId="7" fillId="0" borderId="7" xfId="0" applyFont="1" applyBorder="1" applyAlignment="1" applyProtection="1">
      <alignment vertical="center"/>
    </xf>
    <xf numFmtId="0" fontId="7" fillId="0" borderId="9" xfId="0" applyFont="1" applyBorder="1" applyAlignment="1" applyProtection="1">
      <alignment vertical="center"/>
    </xf>
    <xf numFmtId="164" fontId="7" fillId="0" borderId="1" xfId="1" applyNumberFormat="1" applyFont="1" applyBorder="1" applyAlignment="1" applyProtection="1">
      <alignment vertical="center"/>
    </xf>
    <xf numFmtId="0" fontId="7"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164" fontId="7" fillId="0" borderId="0" xfId="1" applyNumberFormat="1" applyFont="1" applyBorder="1" applyAlignment="1" applyProtection="1">
      <alignment vertical="center"/>
    </xf>
    <xf numFmtId="0" fontId="7"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164" fontId="7" fillId="0" borderId="1" xfId="1" applyNumberFormat="1" applyFont="1" applyBorder="1" applyAlignment="1" applyProtection="1">
      <alignment horizontal="center" vertical="center" wrapText="1"/>
    </xf>
    <xf numFmtId="0" fontId="9" fillId="0" borderId="1" xfId="0" applyFont="1" applyBorder="1" applyAlignment="1" applyProtection="1">
      <alignment horizontal="center" vertical="center"/>
    </xf>
    <xf numFmtId="0" fontId="9" fillId="0" borderId="5" xfId="0" applyFont="1" applyBorder="1" applyAlignment="1" applyProtection="1">
      <alignment horizontal="center" vertical="center"/>
    </xf>
    <xf numFmtId="165" fontId="7" fillId="0" borderId="1" xfId="1" applyNumberFormat="1" applyFont="1" applyBorder="1" applyAlignment="1" applyProtection="1">
      <alignment vertical="center"/>
    </xf>
    <xf numFmtId="0" fontId="7" fillId="0" borderId="1" xfId="0" applyFont="1" applyBorder="1" applyAlignment="1" applyProtection="1">
      <alignment horizontal="center" vertical="center"/>
    </xf>
    <xf numFmtId="0" fontId="8" fillId="3" borderId="0" xfId="0" applyFont="1" applyFill="1" applyAlignment="1" applyProtection="1">
      <alignment vertical="center"/>
    </xf>
    <xf numFmtId="0" fontId="4" fillId="0" borderId="0" xfId="0" applyFont="1" applyAlignment="1" applyProtection="1">
      <alignment horizontal="center"/>
    </xf>
    <xf numFmtId="10" fontId="4" fillId="4"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10" fontId="9" fillId="4" borderId="1" xfId="0" applyNumberFormat="1" applyFont="1" applyFill="1" applyBorder="1" applyAlignment="1" applyProtection="1">
      <alignment horizontal="center" vertical="center"/>
      <protection locked="0"/>
    </xf>
    <xf numFmtId="7" fontId="9" fillId="4" borderId="1" xfId="3" applyNumberFormat="1" applyFont="1" applyFill="1" applyBorder="1" applyAlignment="1" applyProtection="1">
      <alignment horizontal="center"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5"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4" fillId="0" borderId="0" xfId="0" applyFont="1" applyAlignment="1" applyProtection="1">
      <alignment horizontal="left" vertical="top" wrapText="1"/>
    </xf>
    <xf numFmtId="0" fontId="5" fillId="4" borderId="2"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protection locked="0"/>
    </xf>
    <xf numFmtId="0" fontId="5" fillId="4" borderId="5" xfId="0" applyNumberFormat="1" applyFont="1" applyFill="1" applyBorder="1" applyAlignment="1" applyProtection="1">
      <alignment horizontal="center" vertical="center"/>
      <protection locked="0"/>
    </xf>
    <xf numFmtId="0" fontId="6" fillId="0" borderId="8"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4" fillId="0" borderId="6"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10" xfId="0" applyFont="1" applyBorder="1" applyAlignment="1" applyProtection="1">
      <alignment horizontal="center" vertical="top" wrapText="1"/>
    </xf>
    <xf numFmtId="0" fontId="4" fillId="0" borderId="6"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7" fillId="0" borderId="1" xfId="2" applyFont="1" applyFill="1" applyBorder="1" applyAlignment="1" applyProtection="1">
      <alignment horizontal="center" vertical="center"/>
    </xf>
    <xf numFmtId="0" fontId="4" fillId="3" borderId="2" xfId="0" applyFont="1" applyFill="1" applyBorder="1" applyAlignment="1" applyProtection="1">
      <alignment horizontal="left" vertical="top" wrapText="1"/>
    </xf>
    <xf numFmtId="0" fontId="4" fillId="3" borderId="3" xfId="0" applyFont="1" applyFill="1" applyBorder="1" applyAlignment="1" applyProtection="1">
      <alignment horizontal="left" vertical="top" wrapText="1"/>
    </xf>
    <xf numFmtId="0" fontId="4" fillId="3" borderId="5" xfId="0" applyFont="1" applyFill="1" applyBorder="1" applyAlignment="1" applyProtection="1">
      <alignment horizontal="left" vertical="top" wrapText="1"/>
    </xf>
    <xf numFmtId="0" fontId="7" fillId="0" borderId="2" xfId="0" applyFont="1" applyBorder="1" applyAlignment="1" applyProtection="1">
      <alignment horizontal="center" vertical="center"/>
    </xf>
    <xf numFmtId="0" fontId="7" fillId="0" borderId="5"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7" fillId="0" borderId="12" xfId="0" applyFont="1" applyBorder="1" applyAlignment="1" applyProtection="1">
      <alignment horizontal="center" vertical="center"/>
    </xf>
    <xf numFmtId="0" fontId="8" fillId="3" borderId="1" xfId="0" applyFont="1" applyFill="1" applyBorder="1" applyAlignment="1" applyProtection="1">
      <alignment horizontal="center" vertical="center"/>
    </xf>
    <xf numFmtId="0" fontId="9" fillId="0" borderId="11" xfId="0" applyFont="1" applyBorder="1" applyAlignment="1" applyProtection="1">
      <alignment horizontal="center" vertical="center"/>
    </xf>
  </cellXfs>
  <cellStyles count="4">
    <cellStyle name="Check Cell" xfId="2" builtinId="23"/>
    <cellStyle name="Currency" xfId="1" builtinId="4"/>
    <cellStyle name="Normal" xfId="0" builtinId="0"/>
    <cellStyle name="Normal 2" xfId="3" xr:uid="{CE82FEF1-AFE8-449C-954B-CC31C20B21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
  <sheetViews>
    <sheetView tabSelected="1" view="pageLayout" zoomScaleNormal="100" workbookViewId="0">
      <selection activeCell="G7" sqref="G7"/>
    </sheetView>
  </sheetViews>
  <sheetFormatPr defaultRowHeight="15" x14ac:dyDescent="0.25"/>
  <cols>
    <col min="1" max="1" width="9.7109375" style="27" customWidth="1"/>
    <col min="2" max="2" width="20.42578125" style="27" customWidth="1"/>
    <col min="3" max="3" width="28.28515625" style="27" customWidth="1"/>
    <col min="4" max="4" width="26" style="27" customWidth="1"/>
    <col min="5" max="5" width="19.140625" style="27" customWidth="1"/>
    <col min="6" max="6" width="15.42578125" style="27" customWidth="1"/>
    <col min="7" max="7" width="20.42578125" style="4" customWidth="1"/>
    <col min="8" max="8" width="25.85546875" style="4" customWidth="1"/>
    <col min="9" max="9" width="28.140625" style="4" customWidth="1"/>
    <col min="10" max="16384" width="9.140625" style="4"/>
  </cols>
  <sheetData>
    <row r="1" spans="1:11" x14ac:dyDescent="0.25">
      <c r="A1" s="39" t="s">
        <v>1</v>
      </c>
      <c r="B1" s="40"/>
      <c r="C1" s="40"/>
      <c r="D1" s="40"/>
      <c r="E1" s="40"/>
      <c r="F1" s="40"/>
      <c r="G1" s="40"/>
      <c r="H1" s="40"/>
      <c r="I1" s="41"/>
    </row>
    <row r="2" spans="1:11" ht="22.15" customHeight="1" x14ac:dyDescent="0.25">
      <c r="A2" s="42" t="s">
        <v>3</v>
      </c>
      <c r="B2" s="43"/>
      <c r="C2" s="43"/>
      <c r="D2" s="43"/>
      <c r="E2" s="43"/>
      <c r="F2" s="43"/>
      <c r="G2" s="43"/>
      <c r="H2" s="43"/>
      <c r="I2" s="44"/>
    </row>
    <row r="3" spans="1:11" ht="32.25" customHeight="1" x14ac:dyDescent="0.25">
      <c r="A3" s="45" t="s">
        <v>117</v>
      </c>
      <c r="B3" s="46"/>
      <c r="C3" s="46"/>
      <c r="D3" s="46"/>
      <c r="E3" s="46"/>
      <c r="F3" s="46"/>
      <c r="G3" s="46"/>
      <c r="H3" s="46"/>
      <c r="I3" s="47"/>
    </row>
    <row r="4" spans="1:11" ht="21.75" customHeight="1" x14ac:dyDescent="0.25">
      <c r="A4" s="48" t="s">
        <v>4</v>
      </c>
      <c r="B4" s="49"/>
      <c r="C4" s="49"/>
      <c r="D4" s="49"/>
      <c r="E4" s="49"/>
      <c r="F4" s="49"/>
      <c r="G4" s="49"/>
      <c r="H4" s="49"/>
      <c r="I4" s="50"/>
    </row>
    <row r="5" spans="1:11" ht="21.75" customHeight="1" x14ac:dyDescent="0.25">
      <c r="A5" s="35" t="s">
        <v>142</v>
      </c>
      <c r="B5" s="35"/>
      <c r="C5" s="35"/>
      <c r="D5" s="35"/>
      <c r="E5" s="35"/>
      <c r="F5" s="35"/>
      <c r="G5" s="35"/>
      <c r="H5" s="35"/>
      <c r="I5" s="35"/>
    </row>
    <row r="6" spans="1:11" s="5" customFormat="1" ht="46.5" customHeight="1" x14ac:dyDescent="0.2">
      <c r="A6" s="19" t="s">
        <v>145</v>
      </c>
      <c r="B6" s="19" t="s">
        <v>5</v>
      </c>
      <c r="C6" s="19" t="s">
        <v>6</v>
      </c>
      <c r="D6" s="19" t="s">
        <v>7</v>
      </c>
      <c r="E6" s="19" t="s">
        <v>8</v>
      </c>
      <c r="F6" s="19" t="s">
        <v>106</v>
      </c>
      <c r="G6" s="19" t="s">
        <v>128</v>
      </c>
      <c r="H6" s="20" t="s">
        <v>127</v>
      </c>
      <c r="I6" s="19" t="s">
        <v>107</v>
      </c>
      <c r="K6" s="6"/>
    </row>
    <row r="7" spans="1:11" ht="15.75" customHeight="1" x14ac:dyDescent="0.25">
      <c r="A7" s="7">
        <v>1</v>
      </c>
      <c r="B7" s="8" t="s">
        <v>38</v>
      </c>
      <c r="C7" s="8" t="s">
        <v>46</v>
      </c>
      <c r="D7" s="8" t="s">
        <v>47</v>
      </c>
      <c r="E7" s="8" t="s">
        <v>49</v>
      </c>
      <c r="F7" s="8" t="s">
        <v>48</v>
      </c>
      <c r="G7" s="2">
        <v>0</v>
      </c>
      <c r="H7" s="2">
        <v>0</v>
      </c>
      <c r="I7" s="2">
        <v>0</v>
      </c>
    </row>
    <row r="8" spans="1:11" ht="15.75" customHeight="1" x14ac:dyDescent="0.25">
      <c r="A8" s="9">
        <v>2</v>
      </c>
      <c r="B8" s="10" t="s">
        <v>50</v>
      </c>
      <c r="C8" s="10" t="s">
        <v>51</v>
      </c>
      <c r="D8" s="10" t="s">
        <v>12</v>
      </c>
      <c r="E8" s="10" t="s">
        <v>13</v>
      </c>
      <c r="F8" s="10" t="s">
        <v>11</v>
      </c>
      <c r="G8" s="2">
        <v>0</v>
      </c>
      <c r="H8" s="2">
        <v>0</v>
      </c>
      <c r="I8" s="2">
        <v>0</v>
      </c>
    </row>
    <row r="9" spans="1:11" ht="15.75" customHeight="1" x14ac:dyDescent="0.25">
      <c r="A9" s="9">
        <v>3</v>
      </c>
      <c r="B9" s="10" t="s">
        <v>52</v>
      </c>
      <c r="C9" s="10" t="s">
        <v>53</v>
      </c>
      <c r="D9" s="10" t="s">
        <v>54</v>
      </c>
      <c r="E9" s="10" t="s">
        <v>18</v>
      </c>
      <c r="F9" s="10" t="s">
        <v>11</v>
      </c>
      <c r="G9" s="2">
        <v>0</v>
      </c>
      <c r="H9" s="2">
        <v>0</v>
      </c>
      <c r="I9" s="2">
        <v>0</v>
      </c>
    </row>
    <row r="10" spans="1:11" ht="15.75" customHeight="1" x14ac:dyDescent="0.25">
      <c r="A10" s="9">
        <v>4</v>
      </c>
      <c r="B10" s="10" t="s">
        <v>55</v>
      </c>
      <c r="C10" s="10" t="s">
        <v>56</v>
      </c>
      <c r="D10" s="10" t="s">
        <v>108</v>
      </c>
      <c r="E10" s="10" t="s">
        <v>57</v>
      </c>
      <c r="F10" s="10" t="s">
        <v>11</v>
      </c>
      <c r="G10" s="2">
        <v>0</v>
      </c>
      <c r="H10" s="2">
        <v>0</v>
      </c>
      <c r="I10" s="2">
        <v>0</v>
      </c>
    </row>
    <row r="11" spans="1:11" ht="15.75" customHeight="1" x14ac:dyDescent="0.25">
      <c r="A11" s="9">
        <v>5</v>
      </c>
      <c r="B11" s="10" t="s">
        <v>36</v>
      </c>
      <c r="C11" s="10" t="s">
        <v>58</v>
      </c>
      <c r="D11" s="10" t="s">
        <v>37</v>
      </c>
      <c r="E11" s="10" t="s">
        <v>20</v>
      </c>
      <c r="F11" s="10" t="s">
        <v>59</v>
      </c>
      <c r="G11" s="2">
        <v>0</v>
      </c>
      <c r="H11" s="2">
        <v>0</v>
      </c>
      <c r="I11" s="2">
        <v>0</v>
      </c>
    </row>
    <row r="12" spans="1:11" ht="15.75" customHeight="1" x14ac:dyDescent="0.25">
      <c r="A12" s="9">
        <v>6</v>
      </c>
      <c r="B12" s="10" t="s">
        <v>60</v>
      </c>
      <c r="C12" s="10" t="s">
        <v>61</v>
      </c>
      <c r="D12" s="10" t="s">
        <v>62</v>
      </c>
      <c r="E12" s="10" t="s">
        <v>63</v>
      </c>
      <c r="F12" s="10" t="s">
        <v>11</v>
      </c>
      <c r="G12" s="2">
        <v>0</v>
      </c>
      <c r="H12" s="2">
        <v>0</v>
      </c>
      <c r="I12" s="2">
        <v>0</v>
      </c>
    </row>
    <row r="13" spans="1:11" ht="15.75" customHeight="1" x14ac:dyDescent="0.25">
      <c r="A13" s="9">
        <v>7</v>
      </c>
      <c r="B13" s="10" t="s">
        <v>52</v>
      </c>
      <c r="C13" s="10" t="s">
        <v>64</v>
      </c>
      <c r="D13" s="10" t="s">
        <v>65</v>
      </c>
      <c r="E13" s="10" t="s">
        <v>19</v>
      </c>
      <c r="F13" s="10" t="s">
        <v>11</v>
      </c>
      <c r="G13" s="2">
        <v>0</v>
      </c>
      <c r="H13" s="2">
        <v>0</v>
      </c>
      <c r="I13" s="2">
        <v>0</v>
      </c>
    </row>
    <row r="14" spans="1:11" ht="15.75" customHeight="1" x14ac:dyDescent="0.25">
      <c r="A14" s="9">
        <v>8</v>
      </c>
      <c r="B14" s="10" t="s">
        <v>14</v>
      </c>
      <c r="C14" s="10" t="s">
        <v>66</v>
      </c>
      <c r="D14" s="10" t="s">
        <v>15</v>
      </c>
      <c r="E14" s="10" t="s">
        <v>16</v>
      </c>
      <c r="F14" s="10" t="s">
        <v>48</v>
      </c>
      <c r="G14" s="2">
        <v>0</v>
      </c>
      <c r="H14" s="2">
        <v>0</v>
      </c>
      <c r="I14" s="2">
        <v>0</v>
      </c>
    </row>
    <row r="15" spans="1:11" ht="15.75" customHeight="1" x14ac:dyDescent="0.25">
      <c r="A15" s="9">
        <v>9</v>
      </c>
      <c r="B15" s="10" t="s">
        <v>17</v>
      </c>
      <c r="C15" s="10" t="s">
        <v>95</v>
      </c>
      <c r="D15" s="10" t="s">
        <v>96</v>
      </c>
      <c r="E15" s="10" t="s">
        <v>18</v>
      </c>
      <c r="F15" s="10" t="s">
        <v>74</v>
      </c>
      <c r="G15" s="2">
        <v>0</v>
      </c>
      <c r="H15" s="2">
        <v>0</v>
      </c>
      <c r="I15" s="2">
        <v>0</v>
      </c>
    </row>
    <row r="16" spans="1:11" ht="15.75" customHeight="1" x14ac:dyDescent="0.25">
      <c r="A16" s="9">
        <v>10</v>
      </c>
      <c r="B16" s="10" t="s">
        <v>97</v>
      </c>
      <c r="C16" s="10" t="s">
        <v>98</v>
      </c>
      <c r="D16" s="10" t="s">
        <v>99</v>
      </c>
      <c r="E16" s="10" t="s">
        <v>19</v>
      </c>
      <c r="F16" s="10" t="s">
        <v>48</v>
      </c>
      <c r="G16" s="2">
        <v>0</v>
      </c>
      <c r="H16" s="2">
        <v>0</v>
      </c>
      <c r="I16" s="2">
        <v>0</v>
      </c>
    </row>
    <row r="17" spans="1:9" ht="15.75" customHeight="1" x14ac:dyDescent="0.25">
      <c r="A17" s="9">
        <v>11</v>
      </c>
      <c r="B17" s="10" t="s">
        <v>67</v>
      </c>
      <c r="C17" s="10" t="s">
        <v>68</v>
      </c>
      <c r="D17" s="10" t="s">
        <v>69</v>
      </c>
      <c r="E17" s="10" t="s">
        <v>20</v>
      </c>
      <c r="F17" s="10" t="s">
        <v>45</v>
      </c>
      <c r="G17" s="2">
        <v>0</v>
      </c>
      <c r="H17" s="2">
        <v>0</v>
      </c>
      <c r="I17" s="2">
        <v>0</v>
      </c>
    </row>
    <row r="18" spans="1:9" ht="15.75" customHeight="1" x14ac:dyDescent="0.25">
      <c r="A18" s="9">
        <v>12</v>
      </c>
      <c r="B18" s="10" t="s">
        <v>21</v>
      </c>
      <c r="C18" s="10" t="s">
        <v>70</v>
      </c>
      <c r="D18" s="10" t="s">
        <v>71</v>
      </c>
      <c r="E18" s="10" t="s">
        <v>72</v>
      </c>
      <c r="F18" s="10" t="s">
        <v>11</v>
      </c>
      <c r="G18" s="2">
        <v>0</v>
      </c>
      <c r="H18" s="2">
        <v>0</v>
      </c>
      <c r="I18" s="2">
        <v>0</v>
      </c>
    </row>
    <row r="19" spans="1:9" ht="15.75" customHeight="1" x14ac:dyDescent="0.25">
      <c r="A19" s="9">
        <v>13</v>
      </c>
      <c r="B19" s="10" t="s">
        <v>22</v>
      </c>
      <c r="C19" s="10" t="s">
        <v>73</v>
      </c>
      <c r="D19" s="10" t="s">
        <v>23</v>
      </c>
      <c r="E19" s="10" t="s">
        <v>63</v>
      </c>
      <c r="F19" s="10" t="s">
        <v>74</v>
      </c>
      <c r="G19" s="2">
        <v>0</v>
      </c>
      <c r="H19" s="2">
        <v>0</v>
      </c>
      <c r="I19" s="2">
        <v>0</v>
      </c>
    </row>
    <row r="20" spans="1:9" ht="15.75" customHeight="1" x14ac:dyDescent="0.25">
      <c r="A20" s="9">
        <v>14</v>
      </c>
      <c r="B20" s="10" t="s">
        <v>75</v>
      </c>
      <c r="C20" s="10" t="s">
        <v>76</v>
      </c>
      <c r="D20" s="10" t="s">
        <v>25</v>
      </c>
      <c r="E20" s="10" t="s">
        <v>49</v>
      </c>
      <c r="F20" s="11" t="s">
        <v>45</v>
      </c>
      <c r="G20" s="2">
        <v>0</v>
      </c>
      <c r="H20" s="2">
        <v>0</v>
      </c>
      <c r="I20" s="2">
        <v>0</v>
      </c>
    </row>
    <row r="21" spans="1:9" ht="15.75" customHeight="1" x14ac:dyDescent="0.25">
      <c r="A21" s="9">
        <v>15</v>
      </c>
      <c r="B21" s="10" t="s">
        <v>27</v>
      </c>
      <c r="C21" s="10" t="s">
        <v>77</v>
      </c>
      <c r="D21" s="10" t="s">
        <v>78</v>
      </c>
      <c r="E21" s="10" t="s">
        <v>24</v>
      </c>
      <c r="F21" s="10" t="s">
        <v>45</v>
      </c>
      <c r="G21" s="2">
        <v>0</v>
      </c>
      <c r="H21" s="2">
        <v>0</v>
      </c>
      <c r="I21" s="2">
        <v>0</v>
      </c>
    </row>
    <row r="22" spans="1:9" ht="15.75" customHeight="1" x14ac:dyDescent="0.25">
      <c r="A22" s="9">
        <v>16</v>
      </c>
      <c r="B22" s="10" t="s">
        <v>28</v>
      </c>
      <c r="C22" s="10" t="s">
        <v>79</v>
      </c>
      <c r="D22" s="10" t="s">
        <v>80</v>
      </c>
      <c r="E22" s="10" t="s">
        <v>10</v>
      </c>
      <c r="F22" s="10" t="s">
        <v>45</v>
      </c>
      <c r="G22" s="2">
        <v>0</v>
      </c>
      <c r="H22" s="2">
        <v>0</v>
      </c>
      <c r="I22" s="2">
        <v>0</v>
      </c>
    </row>
    <row r="23" spans="1:9" ht="15.75" customHeight="1" x14ac:dyDescent="0.25">
      <c r="A23" s="9">
        <v>17</v>
      </c>
      <c r="B23" s="10" t="s">
        <v>81</v>
      </c>
      <c r="C23" s="10" t="s">
        <v>82</v>
      </c>
      <c r="D23" s="10" t="s">
        <v>83</v>
      </c>
      <c r="E23" s="10" t="s">
        <v>29</v>
      </c>
      <c r="F23" s="10" t="s">
        <v>11</v>
      </c>
      <c r="G23" s="2">
        <v>0</v>
      </c>
      <c r="H23" s="2">
        <v>0</v>
      </c>
      <c r="I23" s="2">
        <v>0</v>
      </c>
    </row>
    <row r="24" spans="1:9" ht="15.75" customHeight="1" x14ac:dyDescent="0.25">
      <c r="A24" s="9">
        <v>18</v>
      </c>
      <c r="B24" s="10" t="s">
        <v>84</v>
      </c>
      <c r="C24" s="10" t="s">
        <v>85</v>
      </c>
      <c r="D24" s="10" t="s">
        <v>30</v>
      </c>
      <c r="E24" s="10" t="s">
        <v>29</v>
      </c>
      <c r="F24" s="10" t="s">
        <v>45</v>
      </c>
      <c r="G24" s="2">
        <v>0</v>
      </c>
      <c r="H24" s="2">
        <v>0</v>
      </c>
      <c r="I24" s="2">
        <v>0</v>
      </c>
    </row>
    <row r="25" spans="1:9" ht="15.75" customHeight="1" x14ac:dyDescent="0.25">
      <c r="A25" s="9">
        <v>19</v>
      </c>
      <c r="B25" s="10" t="s">
        <v>31</v>
      </c>
      <c r="C25" s="10" t="s">
        <v>86</v>
      </c>
      <c r="D25" s="10" t="s">
        <v>87</v>
      </c>
      <c r="E25" s="10" t="s">
        <v>32</v>
      </c>
      <c r="F25" s="11" t="s">
        <v>48</v>
      </c>
      <c r="G25" s="2">
        <v>0</v>
      </c>
      <c r="H25" s="2">
        <v>0</v>
      </c>
      <c r="I25" s="2">
        <v>0</v>
      </c>
    </row>
    <row r="26" spans="1:9" ht="15.75" customHeight="1" x14ac:dyDescent="0.25">
      <c r="A26" s="9">
        <v>20</v>
      </c>
      <c r="B26" s="10" t="s">
        <v>33</v>
      </c>
      <c r="C26" s="10" t="s">
        <v>88</v>
      </c>
      <c r="D26" s="10" t="s">
        <v>89</v>
      </c>
      <c r="E26" s="10" t="s">
        <v>90</v>
      </c>
      <c r="F26" s="10" t="s">
        <v>26</v>
      </c>
      <c r="G26" s="2">
        <v>0</v>
      </c>
      <c r="H26" s="2">
        <v>0</v>
      </c>
      <c r="I26" s="2">
        <v>0</v>
      </c>
    </row>
    <row r="27" spans="1:9" ht="15.75" customHeight="1" x14ac:dyDescent="0.25">
      <c r="A27" s="9">
        <v>21</v>
      </c>
      <c r="B27" s="10" t="s">
        <v>52</v>
      </c>
      <c r="C27" s="10" t="s">
        <v>91</v>
      </c>
      <c r="D27" s="10" t="s">
        <v>92</v>
      </c>
      <c r="E27" s="10" t="s">
        <v>29</v>
      </c>
      <c r="F27" s="10" t="s">
        <v>11</v>
      </c>
      <c r="G27" s="2">
        <v>0</v>
      </c>
      <c r="H27" s="2">
        <v>0</v>
      </c>
      <c r="I27" s="2">
        <v>0</v>
      </c>
    </row>
    <row r="28" spans="1:9" ht="15.75" customHeight="1" x14ac:dyDescent="0.25">
      <c r="A28" s="9">
        <v>22</v>
      </c>
      <c r="B28" s="10" t="s">
        <v>93</v>
      </c>
      <c r="C28" s="10" t="s">
        <v>94</v>
      </c>
      <c r="D28" s="10" t="s">
        <v>34</v>
      </c>
      <c r="E28" s="10" t="s">
        <v>35</v>
      </c>
      <c r="F28" s="10" t="s">
        <v>11</v>
      </c>
      <c r="G28" s="2">
        <v>0</v>
      </c>
      <c r="H28" s="2">
        <v>0</v>
      </c>
      <c r="I28" s="2">
        <v>0</v>
      </c>
    </row>
    <row r="29" spans="1:9" ht="15.75" customHeight="1" x14ac:dyDescent="0.25">
      <c r="A29" s="9">
        <v>23</v>
      </c>
      <c r="B29" s="10" t="s">
        <v>9</v>
      </c>
      <c r="C29" s="10" t="s">
        <v>100</v>
      </c>
      <c r="D29" s="10" t="s">
        <v>101</v>
      </c>
      <c r="E29" s="10" t="s">
        <v>102</v>
      </c>
      <c r="F29" s="10" t="s">
        <v>11</v>
      </c>
      <c r="G29" s="2">
        <v>0</v>
      </c>
      <c r="H29" s="2">
        <v>0</v>
      </c>
      <c r="I29" s="2">
        <v>0</v>
      </c>
    </row>
    <row r="30" spans="1:9" ht="15.75" customHeight="1" x14ac:dyDescent="0.25">
      <c r="A30" s="9">
        <v>24</v>
      </c>
      <c r="B30" s="10" t="s">
        <v>103</v>
      </c>
      <c r="C30" s="10" t="s">
        <v>104</v>
      </c>
      <c r="D30" s="10" t="s">
        <v>105</v>
      </c>
      <c r="E30" s="10" t="s">
        <v>20</v>
      </c>
      <c r="F30" s="10" t="s">
        <v>48</v>
      </c>
      <c r="G30" s="2">
        <v>0</v>
      </c>
      <c r="H30" s="2">
        <v>0</v>
      </c>
      <c r="I30" s="2">
        <v>0</v>
      </c>
    </row>
    <row r="31" spans="1:9" ht="15.75" customHeight="1" x14ac:dyDescent="0.25">
      <c r="A31" s="12"/>
      <c r="B31" s="13"/>
      <c r="C31" s="13"/>
      <c r="D31" s="13"/>
      <c r="E31" s="13"/>
      <c r="F31" s="14"/>
      <c r="G31" s="55" t="s">
        <v>39</v>
      </c>
      <c r="H31" s="56"/>
      <c r="I31" s="15">
        <f>SUM(I7:I30)</f>
        <v>0</v>
      </c>
    </row>
    <row r="32" spans="1:9" ht="9.75" customHeight="1" x14ac:dyDescent="0.25">
      <c r="A32" s="16"/>
      <c r="B32" s="16"/>
      <c r="C32" s="16"/>
      <c r="D32" s="16"/>
      <c r="E32" s="16"/>
      <c r="F32" s="16"/>
      <c r="G32" s="17"/>
      <c r="H32" s="17"/>
      <c r="I32" s="18"/>
    </row>
    <row r="33" spans="1:9" ht="21.6" customHeight="1" x14ac:dyDescent="0.25">
      <c r="A33" s="60" t="s">
        <v>143</v>
      </c>
      <c r="B33" s="60"/>
      <c r="C33" s="60"/>
      <c r="D33" s="60"/>
      <c r="E33" s="60"/>
      <c r="F33" s="60"/>
      <c r="G33" s="60"/>
      <c r="H33" s="60"/>
      <c r="I33" s="60"/>
    </row>
    <row r="34" spans="1:9" s="5" customFormat="1" ht="44.25" customHeight="1" x14ac:dyDescent="0.2">
      <c r="A34" s="19" t="s">
        <v>145</v>
      </c>
      <c r="B34" s="36" t="s">
        <v>111</v>
      </c>
      <c r="C34" s="36"/>
      <c r="D34" s="36" t="s">
        <v>7</v>
      </c>
      <c r="E34" s="36"/>
      <c r="F34" s="36"/>
      <c r="G34" s="19" t="s">
        <v>128</v>
      </c>
      <c r="H34" s="20" t="s">
        <v>127</v>
      </c>
      <c r="I34" s="21" t="s">
        <v>144</v>
      </c>
    </row>
    <row r="35" spans="1:9" ht="15.75" customHeight="1" x14ac:dyDescent="0.25">
      <c r="A35" s="62">
        <v>25</v>
      </c>
      <c r="B35" s="37" t="s">
        <v>112</v>
      </c>
      <c r="C35" s="37"/>
      <c r="D35" s="37" t="s">
        <v>113</v>
      </c>
      <c r="E35" s="37"/>
      <c r="F35" s="37"/>
      <c r="G35" s="1">
        <v>0</v>
      </c>
      <c r="H35" s="1">
        <v>0</v>
      </c>
      <c r="I35" s="3">
        <v>0</v>
      </c>
    </row>
    <row r="36" spans="1:9" ht="15.75" customHeight="1" x14ac:dyDescent="0.25">
      <c r="A36" s="11">
        <f>+A35+1</f>
        <v>26</v>
      </c>
      <c r="B36" s="32" t="s">
        <v>141</v>
      </c>
      <c r="C36" s="34"/>
      <c r="D36" s="32" t="s">
        <v>149</v>
      </c>
      <c r="E36" s="33"/>
      <c r="F36" s="34"/>
      <c r="G36" s="1">
        <v>0</v>
      </c>
      <c r="H36" s="1">
        <v>0</v>
      </c>
      <c r="I36" s="3">
        <f>SUM(F36*H36)</f>
        <v>0</v>
      </c>
    </row>
    <row r="37" spans="1:9" ht="15.75" customHeight="1" x14ac:dyDescent="0.25">
      <c r="A37" s="22">
        <f t="shared" ref="A37:A45" si="0">+A36+1</f>
        <v>27</v>
      </c>
      <c r="B37" s="37" t="s">
        <v>133</v>
      </c>
      <c r="C37" s="37"/>
      <c r="D37" s="32" t="s">
        <v>139</v>
      </c>
      <c r="E37" s="33"/>
      <c r="F37" s="34"/>
      <c r="G37" s="1">
        <v>0</v>
      </c>
      <c r="H37" s="1">
        <v>0</v>
      </c>
      <c r="I37" s="3">
        <f t="shared" ref="I37:I41" si="1">SUM(F37*H37)</f>
        <v>0</v>
      </c>
    </row>
    <row r="38" spans="1:9" ht="15.75" customHeight="1" x14ac:dyDescent="0.25">
      <c r="A38" s="22">
        <f t="shared" si="0"/>
        <v>28</v>
      </c>
      <c r="B38" s="37" t="s">
        <v>115</v>
      </c>
      <c r="C38" s="37"/>
      <c r="D38" s="32" t="s">
        <v>114</v>
      </c>
      <c r="E38" s="33"/>
      <c r="F38" s="34"/>
      <c r="G38" s="1">
        <v>0</v>
      </c>
      <c r="H38" s="1">
        <v>0</v>
      </c>
      <c r="I38" s="3">
        <f>SUM(F38*H38)</f>
        <v>0</v>
      </c>
    </row>
    <row r="39" spans="1:9" ht="15.75" customHeight="1" x14ac:dyDescent="0.25">
      <c r="A39" s="22">
        <f t="shared" si="0"/>
        <v>29</v>
      </c>
      <c r="B39" s="32" t="s">
        <v>150</v>
      </c>
      <c r="C39" s="34"/>
      <c r="D39" s="32" t="s">
        <v>151</v>
      </c>
      <c r="E39" s="33"/>
      <c r="F39" s="34"/>
      <c r="G39" s="1">
        <v>0</v>
      </c>
      <c r="H39" s="1">
        <v>0</v>
      </c>
      <c r="I39" s="3">
        <f>SUM(F39*H39)</f>
        <v>0</v>
      </c>
    </row>
    <row r="40" spans="1:9" ht="15.75" customHeight="1" x14ac:dyDescent="0.25">
      <c r="A40" s="22">
        <f t="shared" si="0"/>
        <v>30</v>
      </c>
      <c r="B40" s="37" t="s">
        <v>132</v>
      </c>
      <c r="C40" s="37"/>
      <c r="D40" s="32" t="s">
        <v>116</v>
      </c>
      <c r="E40" s="33"/>
      <c r="F40" s="34"/>
      <c r="G40" s="1">
        <v>0</v>
      </c>
      <c r="H40" s="1">
        <v>0</v>
      </c>
      <c r="I40" s="3">
        <f t="shared" si="1"/>
        <v>0</v>
      </c>
    </row>
    <row r="41" spans="1:9" ht="15.75" customHeight="1" x14ac:dyDescent="0.25">
      <c r="A41" s="22">
        <f t="shared" si="0"/>
        <v>31</v>
      </c>
      <c r="B41" s="37" t="s">
        <v>135</v>
      </c>
      <c r="C41" s="37"/>
      <c r="D41" s="32" t="s">
        <v>136</v>
      </c>
      <c r="E41" s="33"/>
      <c r="F41" s="34"/>
      <c r="G41" s="1">
        <v>0</v>
      </c>
      <c r="H41" s="1">
        <v>0</v>
      </c>
      <c r="I41" s="3">
        <f t="shared" si="1"/>
        <v>0</v>
      </c>
    </row>
    <row r="42" spans="1:9" ht="15.75" customHeight="1" x14ac:dyDescent="0.25">
      <c r="A42" s="22">
        <f t="shared" si="0"/>
        <v>32</v>
      </c>
      <c r="B42" s="37" t="s">
        <v>131</v>
      </c>
      <c r="C42" s="37"/>
      <c r="D42" s="32" t="s">
        <v>148</v>
      </c>
      <c r="E42" s="33"/>
      <c r="F42" s="34"/>
      <c r="G42" s="1">
        <v>0</v>
      </c>
      <c r="H42" s="1">
        <v>0</v>
      </c>
      <c r="I42" s="3">
        <f>SUM(F42*H42)</f>
        <v>0</v>
      </c>
    </row>
    <row r="43" spans="1:9" ht="15.75" customHeight="1" x14ac:dyDescent="0.25">
      <c r="A43" s="22">
        <f t="shared" si="0"/>
        <v>33</v>
      </c>
      <c r="B43" s="57" t="s">
        <v>146</v>
      </c>
      <c r="C43" s="59"/>
      <c r="D43" s="32" t="s">
        <v>147</v>
      </c>
      <c r="E43" s="33"/>
      <c r="F43" s="23"/>
      <c r="G43" s="1">
        <v>0</v>
      </c>
      <c r="H43" s="1">
        <v>0</v>
      </c>
      <c r="I43" s="3">
        <f>SUM(F43*H43)</f>
        <v>0</v>
      </c>
    </row>
    <row r="44" spans="1:9" ht="15.75" customHeight="1" x14ac:dyDescent="0.25">
      <c r="A44" s="22">
        <f t="shared" si="0"/>
        <v>34</v>
      </c>
      <c r="B44" s="37" t="s">
        <v>134</v>
      </c>
      <c r="C44" s="37"/>
      <c r="D44" s="32" t="s">
        <v>137</v>
      </c>
      <c r="E44" s="33"/>
      <c r="F44" s="34"/>
      <c r="G44" s="1">
        <v>0</v>
      </c>
      <c r="H44" s="1">
        <v>0</v>
      </c>
      <c r="I44" s="3">
        <f>SUM(F44*H44)</f>
        <v>0</v>
      </c>
    </row>
    <row r="45" spans="1:9" ht="15.75" customHeight="1" x14ac:dyDescent="0.25">
      <c r="A45" s="22">
        <f t="shared" si="0"/>
        <v>35</v>
      </c>
      <c r="B45" s="37" t="s">
        <v>138</v>
      </c>
      <c r="C45" s="37"/>
      <c r="D45" s="32" t="s">
        <v>140</v>
      </c>
      <c r="E45" s="33"/>
      <c r="F45" s="34"/>
      <c r="G45" s="1">
        <v>0</v>
      </c>
      <c r="H45" s="1">
        <v>0</v>
      </c>
      <c r="I45" s="3">
        <f>SUM(F45*H45)</f>
        <v>0</v>
      </c>
    </row>
    <row r="46" spans="1:9" ht="15.75" customHeight="1" x14ac:dyDescent="0.25">
      <c r="A46" s="17"/>
      <c r="B46" s="17"/>
      <c r="C46" s="17"/>
      <c r="D46" s="17"/>
      <c r="E46" s="17"/>
      <c r="F46" s="17"/>
      <c r="G46" s="55" t="s">
        <v>39</v>
      </c>
      <c r="H46" s="56"/>
      <c r="I46" s="15">
        <f>SUM(I35:I45)</f>
        <v>0</v>
      </c>
    </row>
    <row r="47" spans="1:9" ht="15.75" customHeight="1" x14ac:dyDescent="0.25">
      <c r="A47" s="17"/>
      <c r="B47" s="17"/>
      <c r="C47" s="17"/>
      <c r="D47" s="17"/>
      <c r="E47" s="17"/>
      <c r="F47" s="17"/>
      <c r="G47" s="17"/>
      <c r="H47" s="17"/>
      <c r="I47" s="18"/>
    </row>
    <row r="48" spans="1:9" ht="15.75" customHeight="1" x14ac:dyDescent="0.25">
      <c r="A48" s="36" t="s">
        <v>130</v>
      </c>
      <c r="B48" s="36"/>
      <c r="C48" s="36"/>
      <c r="D48" s="36"/>
      <c r="E48" s="36"/>
      <c r="F48" s="36"/>
      <c r="G48" s="36"/>
      <c r="H48" s="36"/>
      <c r="I48" s="24">
        <f>+I31+I46</f>
        <v>0</v>
      </c>
    </row>
    <row r="49" spans="1:17" ht="9.75" customHeight="1" x14ac:dyDescent="0.25">
      <c r="A49" s="16"/>
      <c r="B49" s="16"/>
      <c r="C49" s="16"/>
      <c r="D49" s="16"/>
      <c r="E49" s="16"/>
      <c r="F49" s="16"/>
      <c r="G49" s="17"/>
      <c r="H49" s="17"/>
      <c r="I49" s="18"/>
    </row>
    <row r="50" spans="1:17" ht="15.75" customHeight="1" x14ac:dyDescent="0.25">
      <c r="A50" s="51" t="s">
        <v>40</v>
      </c>
      <c r="B50" s="51"/>
      <c r="C50" s="51"/>
      <c r="D50" s="51"/>
      <c r="E50" s="51"/>
      <c r="F50" s="51"/>
      <c r="G50" s="51"/>
      <c r="H50" s="51"/>
      <c r="I50" s="51"/>
    </row>
    <row r="51" spans="1:17" ht="15.75" customHeight="1" x14ac:dyDescent="0.25">
      <c r="A51" s="25" t="s">
        <v>126</v>
      </c>
      <c r="B51" s="36" t="s">
        <v>125</v>
      </c>
      <c r="C51" s="36"/>
      <c r="D51" s="36"/>
      <c r="E51" s="36"/>
      <c r="F51" s="36"/>
      <c r="G51" s="36"/>
      <c r="H51" s="25" t="s">
        <v>42</v>
      </c>
      <c r="I51" s="25" t="s">
        <v>41</v>
      </c>
    </row>
    <row r="52" spans="1:17" ht="15.75" customHeight="1" x14ac:dyDescent="0.25">
      <c r="A52" s="11">
        <f>+A45+1</f>
        <v>36</v>
      </c>
      <c r="B52" s="37" t="s">
        <v>109</v>
      </c>
      <c r="C52" s="37"/>
      <c r="D52" s="37"/>
      <c r="E52" s="37"/>
      <c r="F52" s="37"/>
      <c r="G52" s="37"/>
      <c r="H52" s="11" t="s">
        <v>43</v>
      </c>
      <c r="I52" s="31">
        <v>0</v>
      </c>
    </row>
    <row r="53" spans="1:17" ht="15.75" customHeight="1" x14ac:dyDescent="0.25">
      <c r="A53" s="22">
        <f>+A52+1</f>
        <v>37</v>
      </c>
      <c r="B53" s="37" t="s">
        <v>110</v>
      </c>
      <c r="C53" s="37"/>
      <c r="D53" s="37"/>
      <c r="E53" s="37"/>
      <c r="F53" s="37"/>
      <c r="G53" s="37"/>
      <c r="H53" s="11" t="s">
        <v>43</v>
      </c>
      <c r="I53" s="31">
        <v>0</v>
      </c>
    </row>
    <row r="54" spans="1:17" ht="15.75" customHeight="1" x14ac:dyDescent="0.25">
      <c r="A54" s="22">
        <f t="shared" ref="A54:A56" si="2">+A53+1</f>
        <v>38</v>
      </c>
      <c r="B54" s="37" t="s">
        <v>122</v>
      </c>
      <c r="C54" s="37"/>
      <c r="D54" s="37"/>
      <c r="E54" s="37"/>
      <c r="F54" s="37"/>
      <c r="G54" s="37"/>
      <c r="H54" s="11" t="s">
        <v>43</v>
      </c>
      <c r="I54" s="1">
        <v>0</v>
      </c>
    </row>
    <row r="55" spans="1:17" ht="15.75" customHeight="1" x14ac:dyDescent="0.25">
      <c r="A55" s="22">
        <f t="shared" si="2"/>
        <v>39</v>
      </c>
      <c r="B55" s="37" t="s">
        <v>123</v>
      </c>
      <c r="C55" s="37"/>
      <c r="D55" s="37"/>
      <c r="E55" s="37"/>
      <c r="F55" s="37"/>
      <c r="G55" s="37"/>
      <c r="H55" s="11" t="s">
        <v>43</v>
      </c>
      <c r="I55" s="1">
        <v>0</v>
      </c>
    </row>
    <row r="56" spans="1:17" ht="15.75" customHeight="1" x14ac:dyDescent="0.25">
      <c r="A56" s="22">
        <f t="shared" si="2"/>
        <v>40</v>
      </c>
      <c r="B56" s="57" t="s">
        <v>124</v>
      </c>
      <c r="C56" s="58"/>
      <c r="D56" s="58"/>
      <c r="E56" s="58"/>
      <c r="F56" s="58"/>
      <c r="G56" s="59"/>
      <c r="H56" s="11" t="s">
        <v>44</v>
      </c>
      <c r="I56" s="30">
        <v>0</v>
      </c>
    </row>
    <row r="58" spans="1:17" x14ac:dyDescent="0.25">
      <c r="A58" s="61" t="s">
        <v>129</v>
      </c>
      <c r="B58" s="61"/>
      <c r="C58" s="61"/>
      <c r="D58" s="61"/>
      <c r="E58" s="61"/>
      <c r="F58" s="61"/>
      <c r="G58" s="61"/>
      <c r="H58" s="61"/>
      <c r="I58" s="61"/>
      <c r="J58" s="26"/>
      <c r="K58" s="26"/>
      <c r="L58" s="26"/>
      <c r="M58" s="26"/>
      <c r="N58" s="26"/>
      <c r="O58" s="26"/>
      <c r="P58" s="26"/>
      <c r="Q58" s="26"/>
    </row>
    <row r="59" spans="1:17" ht="31.5" customHeight="1" x14ac:dyDescent="0.25">
      <c r="A59" s="52" t="s">
        <v>118</v>
      </c>
      <c r="B59" s="53"/>
      <c r="C59" s="53"/>
      <c r="D59" s="53"/>
      <c r="E59" s="53"/>
      <c r="F59" s="53"/>
      <c r="G59" s="53"/>
      <c r="H59" s="54"/>
      <c r="I59" s="28">
        <v>0</v>
      </c>
    </row>
    <row r="60" spans="1:17" ht="15.75" customHeight="1" x14ac:dyDescent="0.25">
      <c r="A60" s="52" t="s">
        <v>119</v>
      </c>
      <c r="B60" s="53"/>
      <c r="C60" s="53"/>
      <c r="D60" s="53"/>
      <c r="E60" s="53"/>
      <c r="F60" s="53"/>
      <c r="G60" s="53"/>
      <c r="H60" s="54"/>
      <c r="I60" s="29"/>
    </row>
    <row r="61" spans="1:17" ht="31.5" customHeight="1" x14ac:dyDescent="0.25">
      <c r="A61" s="52" t="s">
        <v>120</v>
      </c>
      <c r="B61" s="53"/>
      <c r="C61" s="53"/>
      <c r="D61" s="53"/>
      <c r="E61" s="53"/>
      <c r="F61" s="53"/>
      <c r="G61" s="53"/>
      <c r="H61" s="54"/>
      <c r="I61" s="28">
        <v>0</v>
      </c>
    </row>
    <row r="62" spans="1:17" ht="31.5" customHeight="1" x14ac:dyDescent="0.25">
      <c r="A62" s="52" t="s">
        <v>121</v>
      </c>
      <c r="B62" s="53"/>
      <c r="C62" s="53"/>
      <c r="D62" s="53"/>
      <c r="E62" s="53"/>
      <c r="F62" s="53"/>
      <c r="G62" s="53"/>
      <c r="H62" s="54"/>
      <c r="I62" s="28">
        <v>0</v>
      </c>
    </row>
    <row r="64" spans="1:17" ht="30" customHeight="1" x14ac:dyDescent="0.25">
      <c r="A64" s="38" t="s">
        <v>2</v>
      </c>
      <c r="B64" s="38"/>
      <c r="C64" s="38"/>
      <c r="D64" s="38"/>
      <c r="E64" s="38"/>
      <c r="F64" s="38"/>
      <c r="G64" s="38"/>
      <c r="H64" s="38"/>
      <c r="I64" s="38"/>
    </row>
    <row r="65" spans="1:9" ht="18.75" customHeight="1" x14ac:dyDescent="0.25">
      <c r="A65" s="38" t="s">
        <v>0</v>
      </c>
      <c r="B65" s="38"/>
      <c r="C65" s="38"/>
      <c r="D65" s="38"/>
      <c r="E65" s="38"/>
      <c r="F65" s="38"/>
      <c r="G65" s="38"/>
      <c r="H65" s="38"/>
      <c r="I65" s="38"/>
    </row>
  </sheetData>
  <sheetProtection algorithmName="SHA-512" hashValue="kYqnrsasYq4pKdLkCJcFhPa4TNQC+v87Uw6TncMOUfTUcNH2U0X74VAHHlMNt8PCLqQNfIsk++QRTzMa/htoqg==" saltValue="YhSVXdSuaZEnBrjzubFFLw==" spinCount="100000" sheet="1" objects="1" scenarios="1"/>
  <sortState xmlns:xlrd2="http://schemas.microsoft.com/office/spreadsheetml/2017/richdata2" ref="B7:F30">
    <sortCondition ref="C7:C30"/>
  </sortState>
  <mergeCells count="47">
    <mergeCell ref="A58:I58"/>
    <mergeCell ref="G46:H46"/>
    <mergeCell ref="A48:H48"/>
    <mergeCell ref="B51:G51"/>
    <mergeCell ref="B52:G52"/>
    <mergeCell ref="B53:G53"/>
    <mergeCell ref="B54:G54"/>
    <mergeCell ref="B55:G55"/>
    <mergeCell ref="B56:G56"/>
    <mergeCell ref="A33:I33"/>
    <mergeCell ref="B41:C41"/>
    <mergeCell ref="B40:C40"/>
    <mergeCell ref="B42:C42"/>
    <mergeCell ref="B44:C44"/>
    <mergeCell ref="B45:C45"/>
    <mergeCell ref="B43:C43"/>
    <mergeCell ref="D43:E43"/>
    <mergeCell ref="B39:C39"/>
    <mergeCell ref="D39:F39"/>
    <mergeCell ref="A64:I64"/>
    <mergeCell ref="A65:I65"/>
    <mergeCell ref="A1:I1"/>
    <mergeCell ref="A2:I2"/>
    <mergeCell ref="A3:I3"/>
    <mergeCell ref="A4:I4"/>
    <mergeCell ref="A50:I50"/>
    <mergeCell ref="A59:H59"/>
    <mergeCell ref="A60:H60"/>
    <mergeCell ref="A61:H61"/>
    <mergeCell ref="A62:H62"/>
    <mergeCell ref="B34:C34"/>
    <mergeCell ref="B35:C35"/>
    <mergeCell ref="B37:C37"/>
    <mergeCell ref="B38:C38"/>
    <mergeCell ref="G31:H31"/>
    <mergeCell ref="B36:C36"/>
    <mergeCell ref="A5:I5"/>
    <mergeCell ref="D34:F34"/>
    <mergeCell ref="D35:F35"/>
    <mergeCell ref="D36:F36"/>
    <mergeCell ref="D45:F45"/>
    <mergeCell ref="D44:F44"/>
    <mergeCell ref="D37:F37"/>
    <mergeCell ref="D38:F38"/>
    <mergeCell ref="D40:F40"/>
    <mergeCell ref="D41:F41"/>
    <mergeCell ref="D42:F42"/>
  </mergeCells>
  <pageMargins left="0.7" right="0.7" top="0.58333333333333337" bottom="0.75" header="0.3" footer="0.3"/>
  <pageSetup paperSize="3" orientation="landscape" r:id="rId1"/>
  <headerFooter>
    <oddHeader xml:space="preserve">&amp;L&amp;"-,Bold"REVISED ATTACHMENT 2 - PRICING SHEET&amp;C&amp;"-,Bold"22-929&amp;R&amp;"-,Bold"Water Well and Water Treatment Systems Repair, Maintenance and New Installation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Rogers, Sandra</cp:lastModifiedBy>
  <cp:lastPrinted>2022-05-26T17:44:42Z</cp:lastPrinted>
  <dcterms:created xsi:type="dcterms:W3CDTF">2019-03-06T18:47:16Z</dcterms:created>
  <dcterms:modified xsi:type="dcterms:W3CDTF">2022-06-07T14:55:18Z</dcterms:modified>
</cp:coreProperties>
</file>