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5 Amy\2022 Solicitations\22-543 Traffic Signs and Related Materials\5 Working\"/>
    </mc:Choice>
  </mc:AlternateContent>
  <xr:revisionPtr revIDLastSave="0" documentId="13_ncr:1_{1ADC5F6A-1A9C-40B8-B959-3433C33909B2}" xr6:coauthVersionLast="47" xr6:coauthVersionMax="47" xr10:uidLastSave="{00000000-0000-0000-0000-000000000000}"/>
  <bookViews>
    <workbookView xWindow="16080" yWindow="-120" windowWidth="29040" windowHeight="15840" tabRatio="851" xr2:uid="{00000000-000D-0000-FFFF-FFFF00000000}"/>
  </bookViews>
  <sheets>
    <sheet name="22-543" sheetId="1" r:id="rId1"/>
  </sheets>
  <definedNames>
    <definedName name="_xlnm.Print_Titles" localSheetId="0">'22-543'!$4:$5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7" i="1" l="1"/>
  <c r="E396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24" i="1"/>
  <c r="E423" i="1"/>
  <c r="E422" i="1"/>
  <c r="E421" i="1"/>
  <c r="E420" i="1"/>
  <c r="E419" i="1"/>
  <c r="E418" i="1"/>
  <c r="E417" i="1"/>
  <c r="E416" i="1"/>
  <c r="E415" i="1"/>
  <c r="E414" i="1"/>
  <c r="E290" i="1"/>
  <c r="E289" i="1"/>
  <c r="E288" i="1"/>
  <c r="E287" i="1"/>
  <c r="E280" i="1"/>
  <c r="E279" i="1"/>
  <c r="E278" i="1"/>
  <c r="E277" i="1"/>
  <c r="E270" i="1"/>
  <c r="E269" i="1"/>
  <c r="E268" i="1"/>
  <c r="E267" i="1"/>
  <c r="E266" i="1"/>
  <c r="E265" i="1"/>
  <c r="E264" i="1"/>
  <c r="E263" i="1"/>
  <c r="E262" i="1"/>
  <c r="E261" i="1"/>
  <c r="E260" i="1"/>
  <c r="E254" i="1"/>
  <c r="E253" i="1"/>
  <c r="E247" i="1"/>
  <c r="E246" i="1"/>
  <c r="E245" i="1"/>
  <c r="E244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398" i="1" l="1"/>
  <c r="E399" i="1" s="1"/>
  <c r="A432" i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15" i="1"/>
  <c r="A416" i="1" s="1"/>
  <c r="A417" i="1" s="1"/>
  <c r="A418" i="1" s="1"/>
  <c r="A419" i="1" s="1"/>
  <c r="A420" i="1" s="1"/>
  <c r="A421" i="1" s="1"/>
  <c r="A422" i="1" s="1"/>
  <c r="A423" i="1" s="1"/>
  <c r="A424" i="1" s="1"/>
  <c r="E407" i="1"/>
  <c r="E406" i="1"/>
  <c r="E405" i="1"/>
  <c r="E389" i="1"/>
  <c r="E388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A366" i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E365" i="1"/>
  <c r="E357" i="1"/>
  <c r="E356" i="1"/>
  <c r="E355" i="1"/>
  <c r="E349" i="1"/>
  <c r="E348" i="1"/>
  <c r="E347" i="1"/>
  <c r="E346" i="1"/>
  <c r="E345" i="1"/>
  <c r="E344" i="1"/>
  <c r="E338" i="1"/>
  <c r="E337" i="1"/>
  <c r="E336" i="1"/>
  <c r="E335" i="1"/>
  <c r="E334" i="1"/>
  <c r="E333" i="1"/>
  <c r="E327" i="1"/>
  <c r="E326" i="1"/>
  <c r="E325" i="1"/>
  <c r="E324" i="1"/>
  <c r="E323" i="1"/>
  <c r="E317" i="1"/>
  <c r="E316" i="1"/>
  <c r="E310" i="1"/>
  <c r="E309" i="1"/>
  <c r="E308" i="1"/>
  <c r="E307" i="1"/>
  <c r="E306" i="1"/>
  <c r="E305" i="1"/>
  <c r="E297" i="1"/>
  <c r="E298" i="1" s="1"/>
  <c r="E299" i="1" s="1"/>
  <c r="A261" i="1"/>
  <c r="A262" i="1" s="1"/>
  <c r="A263" i="1" s="1"/>
  <c r="A264" i="1" s="1"/>
  <c r="A265" i="1" s="1"/>
  <c r="A266" i="1" s="1"/>
  <c r="A267" i="1" s="1"/>
  <c r="A268" i="1" s="1"/>
  <c r="A269" i="1" s="1"/>
  <c r="A270" i="1" s="1"/>
  <c r="A220" i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197" i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E188" i="1"/>
  <c r="E187" i="1"/>
  <c r="E186" i="1"/>
  <c r="E185" i="1"/>
  <c r="E179" i="1"/>
  <c r="E180" i="1" s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A98" i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E97" i="1"/>
  <c r="E89" i="1"/>
  <c r="E88" i="1"/>
  <c r="E87" i="1"/>
  <c r="E86" i="1"/>
  <c r="E85" i="1"/>
  <c r="E84" i="1"/>
  <c r="A84" i="1"/>
  <c r="A85" i="1" s="1"/>
  <c r="A86" i="1" s="1"/>
  <c r="A87" i="1" s="1"/>
  <c r="A88" i="1" s="1"/>
  <c r="A89" i="1" s="1"/>
  <c r="E83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E24" i="1"/>
  <c r="E23" i="1"/>
  <c r="E22" i="1"/>
  <c r="E21" i="1"/>
  <c r="E20" i="1"/>
  <c r="A20" i="1"/>
  <c r="A21" i="1" s="1"/>
  <c r="A22" i="1" s="1"/>
  <c r="A23" i="1" s="1"/>
  <c r="E19" i="1"/>
  <c r="E13" i="1"/>
  <c r="E12" i="1"/>
  <c r="E11" i="1"/>
  <c r="E10" i="1"/>
  <c r="E9" i="1"/>
  <c r="E8" i="1"/>
  <c r="E328" i="1" l="1"/>
  <c r="E239" i="1"/>
  <c r="E382" i="1"/>
  <c r="E383" i="1" s="1"/>
  <c r="E291" i="1"/>
  <c r="E292" i="1" s="1"/>
  <c r="E189" i="1"/>
  <c r="E214" i="1"/>
  <c r="E248" i="1"/>
  <c r="E358" i="1"/>
  <c r="E174" i="1"/>
  <c r="E190" i="1" s="1"/>
  <c r="E318" i="1"/>
  <c r="E444" i="1"/>
  <c r="E445" i="1" s="1"/>
  <c r="E271" i="1"/>
  <c r="E281" i="1"/>
  <c r="E282" i="1" s="1"/>
  <c r="E339" i="1"/>
  <c r="E350" i="1"/>
  <c r="E311" i="1"/>
  <c r="E390" i="1"/>
  <c r="E391" i="1" s="1"/>
  <c r="E425" i="1"/>
  <c r="E426" i="1" s="1"/>
  <c r="E14" i="1"/>
  <c r="E255" i="1"/>
  <c r="E408" i="1"/>
  <c r="E409" i="1" s="1"/>
  <c r="E78" i="1"/>
  <c r="E90" i="1"/>
  <c r="E272" i="1" l="1"/>
  <c r="E359" i="1"/>
  <c r="E91" i="1"/>
  <c r="E447" i="1" l="1"/>
</calcChain>
</file>

<file path=xl/sharedStrings.xml><?xml version="1.0" encoding="utf-8"?>
<sst xmlns="http://schemas.openxmlformats.org/spreadsheetml/2006/main" count="603" uniqueCount="340">
  <si>
    <t>PART I - SIGN BLANKS</t>
  </si>
  <si>
    <t># 1</t>
  </si>
  <si>
    <t>ITEM</t>
  </si>
  <si>
    <t>EST.</t>
  </si>
  <si>
    <t>UNIT</t>
  </si>
  <si>
    <t>EXTENDED</t>
  </si>
  <si>
    <t>#</t>
  </si>
  <si>
    <t>QTY</t>
  </si>
  <si>
    <t>DESCRIPTION</t>
  </si>
  <si>
    <t>COST</t>
  </si>
  <si>
    <t>24" X 9"  BLANK RECTANGLE</t>
  </si>
  <si>
    <t>30" X 9"  BLANK RECTANGLE</t>
  </si>
  <si>
    <t>36" X 9"  BLANK RECTANGLE</t>
  </si>
  <si>
    <t>42" X 9"  BLANK RECTANGLE</t>
  </si>
  <si>
    <t>48" X 9"  BLANK RECTANGLE</t>
  </si>
  <si>
    <t>54" X 9" BLANK RECTANGLE</t>
  </si>
  <si>
    <t>SUB TOTAL</t>
  </si>
  <si>
    <t># 2</t>
  </si>
  <si>
    <t>3" X 5" BLANK  RECTANGLE</t>
  </si>
  <si>
    <t>6" X 12" BLANK  RECTANGLE</t>
  </si>
  <si>
    <t>12" X 12" BLANK DIAMOND &amp; SQUARE</t>
  </si>
  <si>
    <t>18" X 6" BLANK RECTANGLE</t>
  </si>
  <si>
    <t>12" X 18" BLANK RECTANGLE</t>
  </si>
  <si>
    <t>18" X 18" BLANK DIAMOND &amp; SQUARE</t>
  </si>
  <si>
    <t>21" X 15" BLANK RECTANGLE</t>
  </si>
  <si>
    <t>24" X 6" BLANK RECTANGLE, NOT DRILLED</t>
  </si>
  <si>
    <t>24" X 8" BLANK RECTANGLE</t>
  </si>
  <si>
    <t>24" X 9" BLANK RECTANGLE, NOT DRILLED</t>
  </si>
  <si>
    <t>24" X 12" BLANK RECTANGLE</t>
  </si>
  <si>
    <t>24" X 18" BLANK  REC., DRILLED BOTH WAYS</t>
  </si>
  <si>
    <t>24" X 24" BLANK DIAMOND &amp; SQUARE</t>
  </si>
  <si>
    <t>24" X 30 BLANK RECTANGLE</t>
  </si>
  <si>
    <t>30" X 6" BLANK RECTANGLE, NOT DRILLED</t>
  </si>
  <si>
    <t>30" X 9" BLANK RECTANGLE, NOT DRILLED</t>
  </si>
  <si>
    <t>30" X 12" BLANK RECTANGLE</t>
  </si>
  <si>
    <t>30" X 30" BLANK DIAMOND &amp; SQUARE</t>
  </si>
  <si>
    <t>30" X 36" BLANK RECTANGLE</t>
  </si>
  <si>
    <t>36" X 6" BLANK RECTANGLE, NOT DRILLED</t>
  </si>
  <si>
    <t>36" X 9" BLANK RECTANGLE, NOT DRILLED</t>
  </si>
  <si>
    <t>36" X 12" BLANK RECTANGLE</t>
  </si>
  <si>
    <t>36" X 18" BLANK RECTANGLE</t>
  </si>
  <si>
    <t>36" X 24" BLANK RECTANGLE</t>
  </si>
  <si>
    <t>36" X 36" BLANK DIAMOND &amp; SQUARE</t>
  </si>
  <si>
    <t>36" X 36" BLANK  ROUND</t>
  </si>
  <si>
    <t>36" X 36" BLANK TOP PORTION CUT TO SHAPE (SEE ATTACHED)</t>
  </si>
  <si>
    <t>36" X 42" BLANK RECTANGLE</t>
  </si>
  <si>
    <t>42" X 12" BLANK RECTANGLE</t>
  </si>
  <si>
    <t>42” X 24” BLANK RECTANGLE</t>
  </si>
  <si>
    <t>42” X 30” BLANK RECTANGLE</t>
  </si>
  <si>
    <t>42” X 36 BLANK RECTANGLE</t>
  </si>
  <si>
    <t>48" X 12" BLANK RECTANGLE</t>
  </si>
  <si>
    <t>48" X 18" BLANK RECTANGLE</t>
  </si>
  <si>
    <t>48" X 24" BLANK RECTANGLE</t>
  </si>
  <si>
    <t>48" X 30" BLANK RECTANGLE</t>
  </si>
  <si>
    <t>48" X 36" BLANK RECTANGLE</t>
  </si>
  <si>
    <t>48" X 48" BLANK DIAMOND &amp; SQUARE</t>
  </si>
  <si>
    <t>48" X 52" BLANK RECTANGLE</t>
  </si>
  <si>
    <t>52" X 24" BLANK RECTANGLE, NOT DRILLED</t>
  </si>
  <si>
    <t>54" X 12" BLANK RECTANGLE</t>
  </si>
  <si>
    <t>60" X 18" BLANK RECTANGLE, NOT DRILLED</t>
  </si>
  <si>
    <t>60" X 24" BLANK RECTANGLE, NOT DRILLED</t>
  </si>
  <si>
    <t>60" X 30" BLANK RECTANGLE, NOT DRILLED</t>
  </si>
  <si>
    <t>60" X 36" BLANK RECTANGLE, NOT DRILLED</t>
  </si>
  <si>
    <t>60" X 42" BLANK RECTANGLE, NOT DRILLED</t>
  </si>
  <si>
    <t>60" X 48" BLANK RECTANGLE, NOT DRILLED</t>
  </si>
  <si>
    <t>72" X 18" BLANK RECTANGLE, NOT DRILLED</t>
  </si>
  <si>
    <t>72" X 24" BLANK RECTANGLE, NOT DRILLED</t>
  </si>
  <si>
    <t>72" X 30" BLANK RECTANGLE, NOT DRILLED</t>
  </si>
  <si>
    <t>72" X 36" BLANK RECTANGLE, NOT DRILLED</t>
  </si>
  <si>
    <t>72" X 42" BLANK RECTANGLE, NOT DRILLED</t>
  </si>
  <si>
    <t>72" X 48" BLANK RECTANGLE, NOT DRILLED</t>
  </si>
  <si>
    <t>80" X 18" BLANK RECTANGLE, NOT DRILLED</t>
  </si>
  <si>
    <t>80" X 24" BLANK RECTANGLE, NOT DRILLED</t>
  </si>
  <si>
    <t>80" X 30" BLANK RECTANGLE, NOT DRILLED</t>
  </si>
  <si>
    <t>80" X 36" BLANK RECTANGLE, NOT DRILLED</t>
  </si>
  <si>
    <t>80" X 42" BLANK RECTANGLE, NOT DRILLED</t>
  </si>
  <si>
    <t>80" X 48" BLANK RECTANGLE, NOT DRILLED</t>
  </si>
  <si>
    <t># 3</t>
  </si>
  <si>
    <t>60" X 18" BLANK RECTANGLE</t>
  </si>
  <si>
    <t>72" X 18" BLANK RECTANGLE</t>
  </si>
  <si>
    <t>48" X 24 BLANK RECTANGLE</t>
  </si>
  <si>
    <t>60" X 24" BLANK RECTANGLE</t>
  </si>
  <si>
    <t>72" X 24" BLANK RECTANGLE</t>
  </si>
  <si>
    <t>72" X 8" BLANK RECTANGLE</t>
  </si>
  <si>
    <t>PART I TOTAL</t>
  </si>
  <si>
    <t>PART II - COMPLETED SIGNS</t>
  </si>
  <si>
    <t>30" X 30" STOP R1-1</t>
  </si>
  <si>
    <t>24" X 30" KEEP RIGHT SYMBOL  R4-7</t>
  </si>
  <si>
    <t>24" X 30" 20 MPH SPEED R2-1-20</t>
  </si>
  <si>
    <t>24" X 30" 25 MPH SPEED R2-1-25</t>
  </si>
  <si>
    <t>24" X 30" 30 MPH SPEED R2-1-30</t>
  </si>
  <si>
    <t>24" X 30" 35 MPH SPEED R2-1-35</t>
  </si>
  <si>
    <t>24" X 30" 40 MPH SPEED R2-1-40</t>
  </si>
  <si>
    <t>24" X 30" 45 MPH SPEED R2-1-45</t>
  </si>
  <si>
    <t>24" X 30" 50 MPH SPEED R2-1-50</t>
  </si>
  <si>
    <t>24" X 30" 55 MPH SPEED R2-1-55</t>
  </si>
  <si>
    <t>30" X 36" STRAIGHT AHEAD &amp; RIGHT TURN ARROW R3-6R</t>
  </si>
  <si>
    <t>30" X 36" STRAIGHT AHEAD &amp; LEFT TURN ARROW R3-6L</t>
  </si>
  <si>
    <t>30” X 30” DO NOT ENTER, R5-1</t>
  </si>
  <si>
    <t>36” X 24” WRONG WAY, R5-1a</t>
  </si>
  <si>
    <t>30” X 30” NO TRUCKS SYMBOL, R5-2</t>
  </si>
  <si>
    <t>24” X 24” NO RIGHT TURN SYMBOL, R3-1</t>
  </si>
  <si>
    <t>24” X 24” NO U TURN SYMBOL, R3-4</t>
  </si>
  <si>
    <t>24” X 30” KEEP RIGHT SYMBOL, R4-7</t>
  </si>
  <si>
    <t>24" X 30" DO NOT PASS  R4-1</t>
  </si>
  <si>
    <t>24" X 18" DIVIDED HIGHWAY SYMBOL R6-3</t>
  </si>
  <si>
    <t>24" X 24" SCENIC ROUTE  (SAMPLE ATTACHED)</t>
  </si>
  <si>
    <t>24" X 30" NO PARKING ON RIGHT OF WAY</t>
  </si>
  <si>
    <t>12" X 18" NO PARKING ANY TIME   R7-1</t>
  </si>
  <si>
    <t>12" X 18" PARKING BY DISABLED PERMIT ONLY  R7-8FL</t>
  </si>
  <si>
    <t>24" X 30" RIGHT TURN ONLY WITH ARROW R3-5R</t>
  </si>
  <si>
    <t>24" X 30" END OF SCHOOL ZONE S5-2</t>
  </si>
  <si>
    <t>48" X 30" ROAD CLOSED R11-2</t>
  </si>
  <si>
    <t>24" X 24" NO TRESPASSING OWNED BY LAKE COUNTY (SAMPLE ATTACHED)</t>
  </si>
  <si>
    <t>24" X 24"  NO DUMPING VIOLATORS WILL BE PROSECUTED (SAMPLE ATTACHED)</t>
  </si>
  <si>
    <t>24" X 6" END CO.MANT.</t>
  </si>
  <si>
    <t>24" X 24" NO LITTERING VIOLATORS WILL BE PROSECTURED (SAMPLE ATTACHED)</t>
  </si>
  <si>
    <t>30" X 24" NO PARKING MOTOR VEHICLES EXCEEDING 12,000 LBS ARE PROHIBITED Lake Co. Or. #2003-26  Sec.306 (SAMPLE ATTACHED)</t>
  </si>
  <si>
    <t>9" X 18" COUNT DOWN PEDESTRIAN FTP-69B-06</t>
  </si>
  <si>
    <t>30" X 30" HORSE CROSSING, W11-7</t>
  </si>
  <si>
    <t>30” X 30” CATTLE CORSSING, W11-4</t>
  </si>
  <si>
    <t>30” X 30” BEAR CROSSING, W11-16</t>
  </si>
  <si>
    <t>30” X 30” REDUCED SPEED AHEAD, W3-5 (speed numbers to be applied in house)</t>
  </si>
  <si>
    <t>FIRE TRUCK SYMBOL, W11-8</t>
  </si>
  <si>
    <t>TRUCK ENTERING HWY, W8-6</t>
  </si>
  <si>
    <t>PAVEMENT ENDS, W8-3</t>
  </si>
  <si>
    <t>18" X 18" 15 MPH ADVISORY SPEED  W13-1-15</t>
  </si>
  <si>
    <t>18" X 18" 20 MPH ADVISORY SPEED  W13-1-20</t>
  </si>
  <si>
    <t>18" X 18" 25 MPH ADVISORY SPEED  W13-1-25</t>
  </si>
  <si>
    <t>18" X 18" 30 MPH ADVISORY SPEED #13-1-30</t>
  </si>
  <si>
    <t>18" X 18" 35 MPH ADVISORY SPEED  W13-1-35</t>
  </si>
  <si>
    <t>18" X 18" 40 MPH ADVISORY SPEED  W13-1-40</t>
  </si>
  <si>
    <t>18" X 18" 45 MPH ADVISORY SPEED W13-1-45</t>
  </si>
  <si>
    <t>30" X 30" NO OUTLET  W14-2</t>
  </si>
  <si>
    <t>30" X 30" SHARE THE ROAD SYMBOL  (SAMPLE ATTACHED)</t>
  </si>
  <si>
    <t>GOLF CART, W11-11</t>
  </si>
  <si>
    <t xml:space="preserve">30" X 30" HIDDEN DRIVEWAY </t>
  </si>
  <si>
    <t>30" X 30" RIGHT TURN W1-1R</t>
  </si>
  <si>
    <t>30" X 30" LEFT TURN W1-1L</t>
  </si>
  <si>
    <t>30" X 30" RIGHT CURVE W1-2R</t>
  </si>
  <si>
    <t>30" X 30" LEFT CURVE W1-2L</t>
  </si>
  <si>
    <t>30" X 30" RIGHT REVERSE TURN W1-3R</t>
  </si>
  <si>
    <t>30" X 30" LEFT REVERSE TURN W1-3L</t>
  </si>
  <si>
    <t>30" X 30" RIGHT REVERSE CURVE W1-4L</t>
  </si>
  <si>
    <t>30" X 30" LEFT REVERSE CURVE W1-4L</t>
  </si>
  <si>
    <t>30" X 30" RIGHT WINDING ROAD W1-5R</t>
  </si>
  <si>
    <t>30" X 30" LEFT WINDING ROAD W1-5L</t>
  </si>
  <si>
    <t>48" X 24" SINGLE ARROW W1-6</t>
  </si>
  <si>
    <t>48" X 24" DOUBLE ARROW W1-7</t>
  </si>
  <si>
    <t>18" X 24" CHEVRON W1-8</t>
  </si>
  <si>
    <t>36" X 36" SIGNAL AHEAD W3-3</t>
  </si>
  <si>
    <t>36" RAILROAD WARNING W10-1</t>
  </si>
  <si>
    <t>30" X 30" CROSS ROAD W2-1</t>
  </si>
  <si>
    <t>36" X 48" NO PASSING ZONE W14-3</t>
  </si>
  <si>
    <t xml:space="preserve"> 4” X 8” WHITE OR YELLOW REFLECTORS </t>
  </si>
  <si>
    <t>36" X 36" YIELD R1-2</t>
  </si>
  <si>
    <t>12" X 36" TYPE III OBJECT MARKER,  RIGHT OM-3R</t>
  </si>
  <si>
    <t>12" X 36" TYPE III OBJECT MARKER,  LEFT OM-3L</t>
  </si>
  <si>
    <t>30" X 30" SIDE ROAD W2-2</t>
  </si>
  <si>
    <t>36" X 36" STOP AHEAD SYM. W3-1a</t>
  </si>
  <si>
    <t>36" X 12" DEAD END WITH ARROW W14-1pL</t>
  </si>
  <si>
    <t>24" X 30" CHEVRON W1-8</t>
  </si>
  <si>
    <t>36" RAILROAD WARNING,  W10-1</t>
  </si>
  <si>
    <t>36" X 36" STOP R1-1</t>
  </si>
  <si>
    <t>36" X 36" SCHOOL CROSSING  SYMBOL S2-1 VIP FLUORESCENT YELLOW/GREEN</t>
  </si>
  <si>
    <t>36" X 36" SCHOOL ADVANCE SYMBOL S1-1 VIP FLUORESCENT YELLOW/GREEN</t>
  </si>
  <si>
    <t>PEDESTRIAN CROSSING, W11-2</t>
  </si>
  <si>
    <t>36" X 36" SCHOOL BUS STOP AHEAD S3-1</t>
  </si>
  <si>
    <t>PART II TOTAL</t>
  </si>
  <si>
    <t>PART III - ROLL GOODS</t>
  </si>
  <si>
    <t xml:space="preserve">33" X 50 YD. BLACK #1178C E.C. FILM  </t>
  </si>
  <si>
    <t xml:space="preserve">39" X 50 YD. BLACK #1178C E.C. FILM  </t>
  </si>
  <si>
    <t>48" X 50 YD. BLACK # 1178C E.C. FILM</t>
  </si>
  <si>
    <t>18" X 50 YD. BLACK #1178C E.C. FILM</t>
  </si>
  <si>
    <t>27" X 50 YD. BLACK #1178C E.C. FILM</t>
  </si>
  <si>
    <t xml:space="preserve">39" X 50 YD. GREEN #1177C E.C. FILM  </t>
  </si>
  <si>
    <t>48" X 50 YD. GREEN # 1177C E.C. FILM</t>
  </si>
  <si>
    <t>15" X 50 YD. BLUE #1175C E.C. FILM</t>
  </si>
  <si>
    <t>18" X 50 YD. BLUE #1175C E.C. FILM</t>
  </si>
  <si>
    <t>27" X 50 YD. BLUE #1175C E.C. FILM</t>
  </si>
  <si>
    <t xml:space="preserve">39" X 50 YD. BLUE #1175C E.C. FILM  </t>
  </si>
  <si>
    <t>48" X 50 YD. BLUE #1175C E.C. FILM</t>
  </si>
  <si>
    <t>15" X 50 YD. RED #1172C E.C. FILM</t>
  </si>
  <si>
    <t>24" X 50 YD. RED #1172C E.C. FILM</t>
  </si>
  <si>
    <t>30" X 50 YD. RED #1172C E.C. FILM</t>
  </si>
  <si>
    <t xml:space="preserve">33" X 50 YD. RED #1172C E.C. FILM  </t>
  </si>
  <si>
    <t>39” X 50 YD. RED #1172C E.C. FILM</t>
  </si>
  <si>
    <t>33” X 50 YD. BROWN #1179C E.C. FILM</t>
  </si>
  <si>
    <t>9" X 50 YD. #3290 WHITE</t>
  </si>
  <si>
    <t>24" X 50 YD. #3290 WHITE</t>
  </si>
  <si>
    <t>30" X 50 YD. #3290 WHITE</t>
  </si>
  <si>
    <t>48" X 50 YD. #3290 WHITE</t>
  </si>
  <si>
    <t>12" X 50 YD. #3275 BLUE</t>
  </si>
  <si>
    <t>15" X 50 YD. #3275 BLUE</t>
  </si>
  <si>
    <t>24" X 50 YD. #3275 BLUE</t>
  </si>
  <si>
    <t>30" X 50 YD. #3275 BLUE</t>
  </si>
  <si>
    <t>36" X 50 YD. #3275 BLUE</t>
  </si>
  <si>
    <t>48" X 50 YD. #3275 BLUE</t>
  </si>
  <si>
    <t>18" X 50 YD. #3271 YELLOW</t>
  </si>
  <si>
    <t>24" X 50 YD. #3271 YELLOW</t>
  </si>
  <si>
    <t>30" X 50 YD. #3271 YELLOW</t>
  </si>
  <si>
    <t>33” X 50 YD. #3279 BROWN</t>
  </si>
  <si>
    <t>33" X 50 YD. #3271 YELLOW</t>
  </si>
  <si>
    <t>36" X 50 YD. #3271 YELLOW</t>
  </si>
  <si>
    <t>48" X 50 YD. #3271 YELLOW</t>
  </si>
  <si>
    <t>36" X 50 YD. #1454 ORANGE</t>
  </si>
  <si>
    <t>24" X 50 YD. #1484 ORANGE</t>
  </si>
  <si>
    <t>30" X 50 YD. #1484 ORANGE</t>
  </si>
  <si>
    <t>8" X 50 YD. #3983 FLUORESCENT YELLOW GREEN</t>
  </si>
  <si>
    <t>24" X 50 YD. #3983 FLUORESCENT YELLOW GREEN</t>
  </si>
  <si>
    <t>30" X 50 YD. #3983 FLUORESCENT YELLOW GREEN</t>
  </si>
  <si>
    <t>36" X 50 YD. #3983 FLUORESCENT YELLOW GREEN</t>
  </si>
  <si>
    <t># 4</t>
  </si>
  <si>
    <t>18" X 50 YD. #4092 RED DG CUBED</t>
  </si>
  <si>
    <t>18" X 50 YD. #4091  YELLOW DG CUBED</t>
  </si>
  <si>
    <t># 5</t>
  </si>
  <si>
    <t>15" X 50 YD. #3930 WHITE</t>
  </si>
  <si>
    <t>24" X 50 YD. #3930 WHITE</t>
  </si>
  <si>
    <t>30" X 50 YD. #3930 WHITE</t>
  </si>
  <si>
    <t>36" X 50 YD. #3930 WHITE</t>
  </si>
  <si>
    <t>48" X 50 YD. #3930 WHITE</t>
  </si>
  <si>
    <t>18" X 50 YD. #3931 YELLOW</t>
  </si>
  <si>
    <t>24" X 50 YD. #3931 YELLOW</t>
  </si>
  <si>
    <t>30" X 50 YD. #3931 YELLOW</t>
  </si>
  <si>
    <t>36" X 50 YD. #3931 YELLOW</t>
  </si>
  <si>
    <t>48" X 50 YD. #3931 YELLOW</t>
  </si>
  <si>
    <t>PART III TOTAL</t>
  </si>
  <si>
    <t>PART IV - TRANSFER TAPE</t>
  </si>
  <si>
    <t>6" X 100 YD. TPM-5 CLEAR TRANSFER TAPE</t>
  </si>
  <si>
    <t>9" X 100 YD. TPM-5 CLEAR TRANSFER TAPE</t>
  </si>
  <si>
    <t>12" X 100 YD. TPM-5 CLEAR TRANSFER TAPE</t>
  </si>
  <si>
    <t>24" X 100 YD. TPM-5 CLEAR TRANSFER TAPE</t>
  </si>
  <si>
    <t>PART IV TOTAL</t>
  </si>
  <si>
    <t>PART V - HIGH INTENSITY PRISMATIC REFLECTIVE BARRICADE SHEETING</t>
  </si>
  <si>
    <t>8" X 50 YD. 8" ORANGE &amp; WHITE LEFT STRIPE</t>
  </si>
  <si>
    <t>8"X50 YD.  8" ORANGE &amp; WHITE RIGHT STRIPE</t>
  </si>
  <si>
    <t>8" X 50 YD.  8" RED &amp; WHITE LEFT STRIPE</t>
  </si>
  <si>
    <t>8" X 50 YD.  8" RED &amp; WHITE RIGHT STRIPE</t>
  </si>
  <si>
    <t>PART V TOTAL</t>
  </si>
  <si>
    <t>PART VI - DATING STICKERS</t>
  </si>
  <si>
    <t>3" CIRCLE DATING STICKERS (SAMPLE ATTACHED)</t>
  </si>
  <si>
    <t>PART VI TOTAL</t>
  </si>
  <si>
    <t>PART VII - ROAD SIGN COMPONENTS</t>
  </si>
  <si>
    <t>#1.</t>
  </si>
  <si>
    <t>48" SURFACE MOUNT TUBULAR DELINEATORS, TYPE 3 ROUND, WHITE POST W/ SILVER WRAP, 3M H.I. REFLECT. SHEETING WITH BASE</t>
  </si>
  <si>
    <t>48" SURFACE MOUNT TUBULAR DELINEATORS, TYPE 3 ROUND, YELLOW POST W/ SILVER WRAP, 3M H.I. REFLECT. SHEETING WITH BASE</t>
  </si>
  <si>
    <t>42" SURFACE MOUNT TUBULAR DELINEATORS, TYPE 3 ROUND, WHITE POST W/ SILVER WRAP, 3M H.I. REFLECT. SHEETING WITH BASE</t>
  </si>
  <si>
    <t>42" SURFACE MOUNT TUBULAR DELINEATORS, TYPE 3 ROUND, YELLOW POST W/ SILVER WRAP, 3M H.I. REFLECT. SHEETING WITH BASE</t>
  </si>
  <si>
    <t>36" SURFACE MOUNT TUBULAR DELINEATORS, TYPE 3 ROUND, WHITE POST W/ SILVER WRAP, 3M H.I. REFLECT. SHEETING WITH BASE</t>
  </si>
  <si>
    <t>36" SURFACE MOUNT TUBULAR DELINEATORS, TYPE 3 ROUND, YELLOW POST W/ SILVER WRAP, 3M H.I. REFLECT. SHEETING WITH BASE</t>
  </si>
  <si>
    <t>6 FT. DELINEATOR, GALV. STEEL U-CHANNEL  DRILLED FULL LENGTH ON 1" CENTERS</t>
  </si>
  <si>
    <t>8 FT. DELINEATOR, GALV. STEEL U-CHANNEL DRILLED FULL LENGTH ON 1" CENTERS</t>
  </si>
  <si>
    <t>12 FT. 12 GA. GALVANIZED 2" SQUARE POST</t>
  </si>
  <si>
    <t>12 FT. 14 GA. GALVANIZED 1-3/4 SQUARE POST</t>
  </si>
  <si>
    <t>12 FT. 14 GA. GALVANIZED 1-1/2" SQUARE POST</t>
  </si>
  <si>
    <t>12 FT. 12 GA. GALVANIZED 2-1/4" SQUARE POST</t>
  </si>
  <si>
    <t>14 FT. 14 GA. GALVANIZED 1-3/4" SQUARE POST</t>
  </si>
  <si>
    <t>14 FT.  ALUMINUM ROUND , 3" O.D.</t>
  </si>
  <si>
    <t>14 FT.  ALUMINUM ROUND , 3.5" O.D.</t>
  </si>
  <si>
    <t>16 FT.  ALUMINUM ROUND , 3.5" O. D.</t>
  </si>
  <si>
    <t>16 FT. ALUMINUM ROUND, 4" O.D.</t>
  </si>
  <si>
    <t>20 FT . ALUMINUM ROUND, 4" O.D.</t>
  </si>
  <si>
    <t>20 FT. ALUMINUM ROUND, 4.5" O. D. WITH .25" THICK WALL</t>
  </si>
  <si>
    <t># 5  BRACKETS</t>
  </si>
  <si>
    <t>12' ALUM. EXTRUDED Z-TYPE WIND BEAM BRACKETS, 1.75" X 1.75" X 1.75 DRILLED 7/16" HOLES ON 1" CENTERS ENTIRE LENGTH</t>
  </si>
  <si>
    <t>9" GALVANIZED TWIST BRACKETS</t>
  </si>
  <si>
    <t>ALUMINUM INTERLOCKING SIGN BRACKET FOR 3" O.D.</t>
  </si>
  <si>
    <t>ALUMUNIM INTERLOCKING SIGN BRACKET FOR 3.5" O.D.</t>
  </si>
  <si>
    <t>ALUMUNIM INTERLOCKING SIGN BRACKET FOR 4" O.D.</t>
  </si>
  <si>
    <t>ALUMUNIM INTERLOCKING SIGN BRACKET FOR 4.5" O.D.</t>
  </si>
  <si>
    <t># 6</t>
  </si>
  <si>
    <t>5/16" DIA. U-BOLT SIGN MOUNTING BOLT FOR 2-3/8" O.D. POLES, GALVANIZED STEEL</t>
  </si>
  <si>
    <t>5/16" MEDIUM CORNER BOLT THROUGH 2- 1/2" STAINLESS STEEL</t>
  </si>
  <si>
    <t>4-1/2" SLIP BASE ASSEMBLY 2- CASTINGS, HDWR</t>
  </si>
  <si>
    <t>PART VII TOTAL</t>
  </si>
  <si>
    <t>PART VIII - FASTENERS AND MISC. HARDWARE</t>
  </si>
  <si>
    <t>5/16" STAIN. STEEL HEX HEAD CAP SCREWS, 1" STANDARD FULL THREAD</t>
  </si>
  <si>
    <t>5/16" STAIN. STEEL HEX HEAD CAP SCREWS, 1.5" STANDARD FULL THREAD</t>
  </si>
  <si>
    <t>5/16" STAIN STEEL HEX HEAD CAP SCREWS, 2.5" STANDARD FULL THREAD</t>
  </si>
  <si>
    <t>5/16" STAIN. STEEL HEX HEAD CAP SCREWS, 3" STANDARD FULL THREAD</t>
  </si>
  <si>
    <t>1/2" STAIN. STEEL HEX HEAD CAP SCREWS, 4" STANDARD FULL THREAD</t>
  </si>
  <si>
    <t>5/16" STAINLESS STEEL HEX NUTS</t>
  </si>
  <si>
    <t>1/2" STAINLESS STEEL HEX NUTS</t>
  </si>
  <si>
    <t>5/16" HEAVY STAINLESS STEEL HEX JAM NUT</t>
  </si>
  <si>
    <t>5/16" STAINLESS STEEL LOCK WASHERS</t>
  </si>
  <si>
    <t>1/2" STAINLESS STEEL LOCK WASHERS</t>
  </si>
  <si>
    <t>7/8" O.D. FLAT ALUM. WASHERS, BORED 3/8"</t>
  </si>
  <si>
    <t>7/8" O.D.  FLAT ALUM. WASHERS, BORED 5/16"</t>
  </si>
  <si>
    <t>7/8" O.D. FLAT NYLON WASHERS, BORED 5/16"</t>
  </si>
  <si>
    <t>1-1/2" O.D. FLAT PLATED WASHERS, BORED 3/8"</t>
  </si>
  <si>
    <t>ALUMINUM POP RIVETS (1/8" - 3/16" GRIP)</t>
  </si>
  <si>
    <t>3/8" ALL ALUMINUM DRIVE RIVET</t>
  </si>
  <si>
    <t>3/8" ALL STEEL DRIVE RIVET</t>
  </si>
  <si>
    <t>SUBTOTAL</t>
  </si>
  <si>
    <t>PART VIII TOTAL</t>
  </si>
  <si>
    <t>PART IX - THERMOPLASTIC</t>
  </si>
  <si>
    <t>YELLOW, GRANULAR, LEAD FREE</t>
  </si>
  <si>
    <t>WHITE, GRANULAR, LEAD FREE</t>
  </si>
  <si>
    <t>PART IX TOTAL</t>
  </si>
  <si>
    <t>GLASS SPHERES TYPE 1 (SHALL have a dual coating)</t>
  </si>
  <si>
    <t>GLASS SPHERES TYPE 3 (SHALL have an adhesion coating)</t>
  </si>
  <si>
    <t>GLASS SPHERES TYPE 4 (SHALL have an adhesion coating)</t>
  </si>
  <si>
    <t>PART X TOTAL</t>
  </si>
  <si>
    <t>RAISED PAVE. MARKERS, 2 WAY, WHITE/RED</t>
  </si>
  <si>
    <t>RAISED PAVE. MARKERS, 2 WAY, YELLOW/RED</t>
  </si>
  <si>
    <t>RAISED PAVEMENT MARKERS, 2 WAY, YELLOW</t>
  </si>
  <si>
    <t>RAISED PAVEMENT MARKERS, 1 WAY, YELLOW</t>
  </si>
  <si>
    <t>RAISED PAVEMENT MARKERS, 2 WAY, BLUE</t>
  </si>
  <si>
    <t>RAISED PAVEMENT MARKERS, 1 WAY, WHITE</t>
  </si>
  <si>
    <t>RAISED PAVEMENT MARKERS, 2 WAY, WHITE</t>
  </si>
  <si>
    <t>STIMONITE GUARDRAIL/BARRIER REFLECTORS, 50/CS, WHITE</t>
  </si>
  <si>
    <t>STIMONITE GUARDRAIL/BARRIER REFLECTORS, 50/CS, YELLOW</t>
  </si>
  <si>
    <t>GUARDRAIL/BARRIER ADHESIVE, 24/CS</t>
  </si>
  <si>
    <t>BITUMEN RDM ADHESIVE,  PER FDOT SPECIFICATIONS</t>
  </si>
  <si>
    <t>PART XI TOTAL</t>
  </si>
  <si>
    <t>18" X 18" END OF ROAD OBJECT MARKER, RED WITH 9 RED BUTTONS, OM4-1</t>
  </si>
  <si>
    <t>18" X 18" TYPE 1 OBJECT  MARKER, YELLOW WITH 9 YELLOW BUTTONS, OM1-1</t>
  </si>
  <si>
    <t>TYPE 2 PLASTIC BARRICADES, 37" H X 24"W</t>
  </si>
  <si>
    <t>24" X 24" FLUORESCENT ORANGE NYLON MESH ROLL UP FLAGS WITH 36" DOWEL</t>
  </si>
  <si>
    <t>48" X 48" ORANGE NYLON MESH ROLL UP SIGNS, ORANGE/BLACK LEGEND "FLAGGER" SYMBOL W/ RIBS</t>
  </si>
  <si>
    <t>48" X 48" ORANGE NYLON MESH ROLL UP SIGNS, ORANGE/BLACK LEGEND "ROAD WORK AHEAD" W/ RIBS</t>
  </si>
  <si>
    <t>48" X 48" NYLON MESH ROLL-UP SIGN, ORANGE/BLACK LEGEND "LITTER PICK UP" W/ RIBS</t>
  </si>
  <si>
    <t>48" X 48" NYLON MESH ROLL-UP SIGN, ORANGE/BLACK LEGEND "BE PREPARED TO STOP" W/ RIBS</t>
  </si>
  <si>
    <t>48" X 48" NYLON MESH ROLL-UP SIGN, ORANGE/BLACK LEGEND "ONE LANE ROAD AHEAD" W/ RIBS</t>
  </si>
  <si>
    <t>IN GROUND ROLL UP SIGN MOUNTING POSTS  "POGO" TYPE (BOXED FRAME AT TOP)</t>
  </si>
  <si>
    <t>ECONOMY GRADE STEEL TRIPOD SIGN STAND WITH ADDITIONAL LIP HALF WAY DOWN FOR ALUM. SIGNS</t>
  </si>
  <si>
    <t>IN GROUND ROLL UP SIGN MOUNTING POSTS</t>
  </si>
  <si>
    <t>36" TRAFFIC CONES, ORANGE DAY GLOW, WITH REFLECTIVE COLLAR</t>
  </si>
  <si>
    <t>PART XII TOTAL</t>
  </si>
  <si>
    <t xml:space="preserve">TOTAL OF ALL ITEMS </t>
  </si>
  <si>
    <t>SAVE AND SUBMIT AS AN EXCEL FILE</t>
  </si>
  <si>
    <t>PART XI - GLASS SPHERES</t>
  </si>
  <si>
    <t>PART XII - PAVEMENT MARKINGS</t>
  </si>
  <si>
    <t>PART XIII - BARRICADES, ROLL UP SIGNS &amp; ETC.</t>
  </si>
  <si>
    <t>PART X - Fast Dry Marking Paint</t>
  </si>
  <si>
    <t>YELLOW, Waterborne, Fast Dry</t>
  </si>
  <si>
    <t>WHITE, Waterborne, Fast Dry</t>
  </si>
  <si>
    <t>If available, provide ordering website information where goods may be purchased under contract pricing below:</t>
  </si>
  <si>
    <t>This is an indefinite quantity contract with no guarantee a minimum or a maximum dollar amount to be expended.</t>
  </si>
  <si>
    <t>Type your firm's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</si>
</sst>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vertical="top"/>
    </xf>
    <xf numFmtId="0" fontId="6" fillId="3" borderId="0" xfId="0" applyFont="1" applyFill="1" applyAlignment="1">
      <alignment vertical="top"/>
    </xf>
    <xf numFmtId="0" fontId="6" fillId="3" borderId="4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44" fontId="6" fillId="2" borderId="4" xfId="1" applyFont="1" applyFill="1" applyBorder="1" applyAlignment="1">
      <alignment horizontal="center" vertical="top"/>
    </xf>
    <xf numFmtId="44" fontId="6" fillId="2" borderId="1" xfId="1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44" fontId="6" fillId="2" borderId="5" xfId="1" applyFont="1" applyFill="1" applyBorder="1" applyAlignment="1">
      <alignment horizontal="center" vertical="top"/>
    </xf>
    <xf numFmtId="44" fontId="6" fillId="2" borderId="3" xfId="1" applyFont="1" applyFill="1" applyBorder="1" applyAlignment="1">
      <alignment horizontal="center" vertical="top"/>
    </xf>
    <xf numFmtId="44" fontId="6" fillId="0" borderId="6" xfId="1" applyFont="1" applyFill="1" applyBorder="1" applyAlignment="1">
      <alignment vertical="top"/>
    </xf>
    <xf numFmtId="44" fontId="6" fillId="0" borderId="0" xfId="1" applyFont="1" applyFill="1" applyBorder="1" applyAlignment="1">
      <alignment vertical="top"/>
    </xf>
    <xf numFmtId="44" fontId="6" fillId="0" borderId="7" xfId="1" applyFont="1" applyFill="1" applyBorder="1" applyAlignment="1">
      <alignment vertical="top"/>
    </xf>
    <xf numFmtId="44" fontId="6" fillId="2" borderId="0" xfId="1" applyFont="1" applyFill="1" applyBorder="1" applyAlignment="1">
      <alignment vertical="top"/>
    </xf>
    <xf numFmtId="44" fontId="6" fillId="2" borderId="7" xfId="1" applyFont="1" applyFill="1" applyBorder="1" applyAlignment="1">
      <alignment vertical="top"/>
    </xf>
    <xf numFmtId="44" fontId="6" fillId="2" borderId="0" xfId="1" applyFont="1" applyFill="1" applyAlignment="1">
      <alignment vertical="top"/>
    </xf>
    <xf numFmtId="0" fontId="6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6" fillId="0" borderId="3" xfId="0" applyFont="1" applyBorder="1" applyAlignment="1">
      <alignment horizontal="center" vertical="top"/>
    </xf>
    <xf numFmtId="44" fontId="6" fillId="0" borderId="1" xfId="1" applyFont="1" applyFill="1" applyBorder="1" applyAlignment="1">
      <alignment horizontal="center" vertical="top"/>
    </xf>
    <xf numFmtId="44" fontId="6" fillId="0" borderId="3" xfId="1" applyFont="1" applyFill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3" fontId="6" fillId="3" borderId="3" xfId="0" applyNumberFormat="1" applyFont="1" applyFill="1" applyBorder="1" applyAlignment="1">
      <alignment horizontal="center" vertical="top"/>
    </xf>
    <xf numFmtId="44" fontId="2" fillId="0" borderId="7" xfId="1" applyFont="1" applyFill="1" applyBorder="1" applyAlignment="1">
      <alignment vertical="top"/>
    </xf>
    <xf numFmtId="44" fontId="6" fillId="2" borderId="0" xfId="1" applyFont="1" applyFill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44" fontId="7" fillId="2" borderId="0" xfId="1" applyFont="1" applyFill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3" borderId="7" xfId="0" applyFont="1" applyFill="1" applyBorder="1" applyAlignment="1">
      <alignment horizontal="center" vertical="top"/>
    </xf>
    <xf numFmtId="44" fontId="6" fillId="2" borderId="2" xfId="1" applyFont="1" applyFill="1" applyBorder="1" applyAlignment="1">
      <alignment horizontal="center" vertical="top"/>
    </xf>
    <xf numFmtId="44" fontId="6" fillId="0" borderId="2" xfId="1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4" fontId="6" fillId="0" borderId="9" xfId="1" applyFont="1" applyFill="1" applyBorder="1" applyAlignment="1">
      <alignment vertical="top"/>
    </xf>
    <xf numFmtId="0" fontId="6" fillId="0" borderId="3" xfId="0" applyFont="1" applyBorder="1" applyAlignment="1">
      <alignment horizontal="center" vertical="top" wrapText="1"/>
    </xf>
    <xf numFmtId="44" fontId="5" fillId="0" borderId="0" xfId="1" applyFont="1" applyFill="1" applyBorder="1" applyAlignment="1">
      <alignment vertical="top"/>
    </xf>
    <xf numFmtId="0" fontId="3" fillId="0" borderId="0" xfId="0" applyFont="1" applyAlignment="1">
      <alignment vertical="top"/>
    </xf>
    <xf numFmtId="44" fontId="3" fillId="0" borderId="6" xfId="1" applyFont="1" applyFill="1" applyBorder="1" applyAlignment="1">
      <alignment vertical="top"/>
    </xf>
    <xf numFmtId="44" fontId="2" fillId="0" borderId="0" xfId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44" fontId="2" fillId="2" borderId="0" xfId="1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vertical="top"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3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5" fillId="3" borderId="0" xfId="0" applyFont="1" applyFill="1" applyAlignment="1">
      <alignment vertical="top"/>
    </xf>
    <xf numFmtId="0" fontId="5" fillId="3" borderId="8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44" fontId="2" fillId="2" borderId="0" xfId="1" applyFont="1" applyFill="1" applyBorder="1" applyAlignment="1">
      <alignment vertical="top"/>
    </xf>
    <xf numFmtId="44" fontId="6" fillId="4" borderId="5" xfId="1" applyFont="1" applyFill="1" applyBorder="1" applyAlignment="1" applyProtection="1">
      <alignment vertical="top"/>
      <protection locked="0"/>
    </xf>
    <xf numFmtId="44" fontId="6" fillId="4" borderId="3" xfId="1" applyFont="1" applyFill="1" applyBorder="1" applyAlignment="1" applyProtection="1">
      <alignment vertical="top"/>
      <protection locked="0"/>
    </xf>
    <xf numFmtId="44" fontId="6" fillId="4" borderId="7" xfId="1" applyFont="1" applyFill="1" applyBorder="1" applyAlignment="1" applyProtection="1">
      <alignment vertical="top"/>
      <protection locked="0"/>
    </xf>
    <xf numFmtId="0" fontId="2" fillId="0" borderId="0" xfId="0" applyFont="1" applyAlignment="1">
      <alignment horizontal="left" vertical="top" wrapText="1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4" fillId="5" borderId="0" xfId="0" applyFont="1" applyFill="1" applyAlignment="1">
      <alignment horizontal="center" wrapText="1"/>
    </xf>
    <xf numFmtId="0" fontId="5" fillId="3" borderId="0" xfId="0" applyFont="1" applyFill="1" applyAlignment="1">
      <alignment vertical="top"/>
    </xf>
    <xf numFmtId="44" fontId="6" fillId="2" borderId="8" xfId="1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3" borderId="8" xfId="0" applyFont="1" applyFill="1" applyBorder="1" applyAlignment="1">
      <alignment vertical="top"/>
    </xf>
    <xf numFmtId="0" fontId="5" fillId="3" borderId="8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10" fillId="6" borderId="0" xfId="0" applyFont="1" applyFill="1" applyAlignment="1" applyProtection="1">
      <alignment horizontal="center" vertical="top"/>
      <protection locked="0"/>
    </xf>
    <xf numFmtId="0" fontId="9" fillId="6" borderId="0" xfId="0" applyFont="1" applyFill="1" applyAlignment="1" applyProtection="1">
      <alignment horizontal="center"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1"/>
  <sheetViews>
    <sheetView tabSelected="1" view="pageLayout" topLeftCell="A433" zoomScaleNormal="90" workbookViewId="0">
      <selection activeCell="D443" sqref="D443"/>
    </sheetView>
  </sheetViews>
  <sheetFormatPr defaultColWidth="9.140625" defaultRowHeight="12" x14ac:dyDescent="0.25"/>
  <cols>
    <col min="1" max="1" width="5.28515625" style="1" customWidth="1"/>
    <col min="2" max="2" width="4.85546875" style="1" customWidth="1"/>
    <col min="3" max="3" width="46.7109375" style="45" customWidth="1"/>
    <col min="4" max="4" width="12.7109375" style="46" customWidth="1"/>
    <col min="5" max="5" width="13.28515625" style="46" bestFit="1" customWidth="1"/>
    <col min="6" max="16384" width="9.140625" style="1"/>
  </cols>
  <sheetData>
    <row r="1" spans="1:5" ht="15.75" x14ac:dyDescent="0.25">
      <c r="A1" s="84" t="s">
        <v>339</v>
      </c>
      <c r="B1" s="85"/>
      <c r="C1" s="85"/>
      <c r="D1" s="85"/>
      <c r="E1" s="85"/>
    </row>
    <row r="2" spans="1:5" ht="30.75" customHeight="1" x14ac:dyDescent="0.25">
      <c r="A2" s="83" t="s">
        <v>338</v>
      </c>
      <c r="B2" s="83"/>
      <c r="C2" s="83"/>
      <c r="D2" s="83"/>
      <c r="E2" s="83"/>
    </row>
    <row r="3" spans="1:5" ht="14.25" customHeight="1" x14ac:dyDescent="0.2">
      <c r="A3" s="71" t="s">
        <v>330</v>
      </c>
      <c r="B3" s="71"/>
      <c r="C3" s="71"/>
      <c r="D3" s="71"/>
      <c r="E3" s="71"/>
    </row>
    <row r="4" spans="1:5" ht="14.45" customHeight="1" x14ac:dyDescent="0.25">
      <c r="A4" s="72" t="s">
        <v>0</v>
      </c>
      <c r="B4" s="72"/>
      <c r="C4" s="72"/>
      <c r="D4" s="1"/>
      <c r="E4" s="1"/>
    </row>
    <row r="5" spans="1:5" ht="13.15" customHeight="1" thickBot="1" x14ac:dyDescent="0.3">
      <c r="A5" s="2" t="s">
        <v>1</v>
      </c>
      <c r="B5" s="62"/>
      <c r="C5" s="47"/>
      <c r="D5" s="1"/>
      <c r="E5" s="1"/>
    </row>
    <row r="6" spans="1:5" x14ac:dyDescent="0.25">
      <c r="A6" s="3" t="s">
        <v>2</v>
      </c>
      <c r="B6" s="4" t="s">
        <v>3</v>
      </c>
      <c r="C6" s="48"/>
      <c r="D6" s="5" t="s">
        <v>4</v>
      </c>
      <c r="E6" s="6" t="s">
        <v>5</v>
      </c>
    </row>
    <row r="7" spans="1:5" ht="15.75" customHeight="1" thickBot="1" x14ac:dyDescent="0.3">
      <c r="A7" s="7" t="s">
        <v>6</v>
      </c>
      <c r="B7" s="8" t="s">
        <v>7</v>
      </c>
      <c r="C7" s="49" t="s">
        <v>8</v>
      </c>
      <c r="D7" s="9" t="s">
        <v>9</v>
      </c>
      <c r="E7" s="10" t="s">
        <v>9</v>
      </c>
    </row>
    <row r="8" spans="1:5" ht="12.75" thickBot="1" x14ac:dyDescent="0.3">
      <c r="A8" s="7">
        <v>1</v>
      </c>
      <c r="B8" s="8">
        <v>200</v>
      </c>
      <c r="C8" s="50" t="s">
        <v>10</v>
      </c>
      <c r="D8" s="66"/>
      <c r="E8" s="11">
        <f>SUM(B8*D8)</f>
        <v>0</v>
      </c>
    </row>
    <row r="9" spans="1:5" ht="12.75" thickBot="1" x14ac:dyDescent="0.3">
      <c r="A9" s="7">
        <v>2</v>
      </c>
      <c r="B9" s="8">
        <v>200</v>
      </c>
      <c r="C9" s="50" t="s">
        <v>11</v>
      </c>
      <c r="D9" s="66"/>
      <c r="E9" s="11">
        <f t="shared" ref="E9:E13" si="0">SUM(B9*D9)</f>
        <v>0</v>
      </c>
    </row>
    <row r="10" spans="1:5" ht="12.6" customHeight="1" thickBot="1" x14ac:dyDescent="0.3">
      <c r="A10" s="7">
        <v>3</v>
      </c>
      <c r="B10" s="8">
        <v>400</v>
      </c>
      <c r="C10" s="50" t="s">
        <v>12</v>
      </c>
      <c r="D10" s="66"/>
      <c r="E10" s="11">
        <f t="shared" si="0"/>
        <v>0</v>
      </c>
    </row>
    <row r="11" spans="1:5" ht="12.75" thickBot="1" x14ac:dyDescent="0.3">
      <c r="A11" s="7">
        <v>4</v>
      </c>
      <c r="B11" s="8">
        <v>400</v>
      </c>
      <c r="C11" s="50" t="s">
        <v>13</v>
      </c>
      <c r="D11" s="66"/>
      <c r="E11" s="11">
        <f t="shared" si="0"/>
        <v>0</v>
      </c>
    </row>
    <row r="12" spans="1:5" ht="12.75" thickBot="1" x14ac:dyDescent="0.3">
      <c r="A12" s="7">
        <v>5</v>
      </c>
      <c r="B12" s="8">
        <v>400</v>
      </c>
      <c r="C12" s="50" t="s">
        <v>14</v>
      </c>
      <c r="D12" s="66"/>
      <c r="E12" s="11">
        <f t="shared" si="0"/>
        <v>0</v>
      </c>
    </row>
    <row r="13" spans="1:5" ht="12.75" thickBot="1" x14ac:dyDescent="0.3">
      <c r="A13" s="7">
        <v>6</v>
      </c>
      <c r="B13" s="8">
        <v>400</v>
      </c>
      <c r="C13" s="50" t="s">
        <v>15</v>
      </c>
      <c r="D13" s="66"/>
      <c r="E13" s="11">
        <f t="shared" si="0"/>
        <v>0</v>
      </c>
    </row>
    <row r="14" spans="1:5" ht="12.75" thickBot="1" x14ac:dyDescent="0.3">
      <c r="A14" s="2"/>
      <c r="B14" s="2"/>
      <c r="C14" s="51" t="s">
        <v>16</v>
      </c>
      <c r="D14" s="12"/>
      <c r="E14" s="13">
        <f>SUM(E8:E13)</f>
        <v>0</v>
      </c>
    </row>
    <row r="15" spans="1:5" x14ac:dyDescent="0.25">
      <c r="A15" s="72"/>
      <c r="B15" s="72"/>
      <c r="C15" s="72"/>
      <c r="D15" s="16"/>
      <c r="E15" s="16"/>
    </row>
    <row r="16" spans="1:5" ht="13.15" customHeight="1" thickBot="1" x14ac:dyDescent="0.3">
      <c r="A16" s="17" t="s">
        <v>17</v>
      </c>
      <c r="B16" s="18"/>
      <c r="C16" s="52"/>
      <c r="D16" s="73"/>
      <c r="E16" s="73"/>
    </row>
    <row r="17" spans="1:5" x14ac:dyDescent="0.25">
      <c r="A17" s="3" t="s">
        <v>2</v>
      </c>
      <c r="B17" s="4" t="s">
        <v>3</v>
      </c>
      <c r="C17" s="48"/>
      <c r="D17" s="6" t="s">
        <v>4</v>
      </c>
      <c r="E17" s="6" t="s">
        <v>5</v>
      </c>
    </row>
    <row r="18" spans="1:5" ht="15.75" customHeight="1" thickBot="1" x14ac:dyDescent="0.3">
      <c r="A18" s="7" t="s">
        <v>6</v>
      </c>
      <c r="B18" s="8" t="s">
        <v>7</v>
      </c>
      <c r="C18" s="49" t="s">
        <v>8</v>
      </c>
      <c r="D18" s="10" t="s">
        <v>9</v>
      </c>
      <c r="E18" s="10" t="s">
        <v>9</v>
      </c>
    </row>
    <row r="19" spans="1:5" ht="12.6" customHeight="1" thickBot="1" x14ac:dyDescent="0.3">
      <c r="A19" s="7">
        <v>1</v>
      </c>
      <c r="B19" s="8">
        <v>200</v>
      </c>
      <c r="C19" s="53" t="s">
        <v>18</v>
      </c>
      <c r="D19" s="67"/>
      <c r="E19" s="11">
        <f>SUM(B19*D19)</f>
        <v>0</v>
      </c>
    </row>
    <row r="20" spans="1:5" ht="12.6" customHeight="1" thickBot="1" x14ac:dyDescent="0.3">
      <c r="A20" s="7">
        <f>SUM(A19+1)</f>
        <v>2</v>
      </c>
      <c r="B20" s="8">
        <v>200</v>
      </c>
      <c r="C20" s="53" t="s">
        <v>19</v>
      </c>
      <c r="D20" s="67"/>
      <c r="E20" s="11">
        <f t="shared" ref="E20:E77" si="1">SUM(B20*D20)</f>
        <v>0</v>
      </c>
    </row>
    <row r="21" spans="1:5" ht="12.6" customHeight="1" thickBot="1" x14ac:dyDescent="0.3">
      <c r="A21" s="7">
        <f t="shared" ref="A21:A77" si="2">SUM(A20+1)</f>
        <v>3</v>
      </c>
      <c r="B21" s="8">
        <v>50</v>
      </c>
      <c r="C21" s="53" t="s">
        <v>20</v>
      </c>
      <c r="D21" s="67"/>
      <c r="E21" s="11">
        <f t="shared" si="1"/>
        <v>0</v>
      </c>
    </row>
    <row r="22" spans="1:5" ht="12.6" customHeight="1" thickBot="1" x14ac:dyDescent="0.3">
      <c r="A22" s="7">
        <f t="shared" si="2"/>
        <v>4</v>
      </c>
      <c r="B22" s="19">
        <v>50</v>
      </c>
      <c r="C22" s="53" t="s">
        <v>21</v>
      </c>
      <c r="D22" s="67"/>
      <c r="E22" s="11">
        <f t="shared" si="1"/>
        <v>0</v>
      </c>
    </row>
    <row r="23" spans="1:5" ht="12.6" customHeight="1" thickBot="1" x14ac:dyDescent="0.3">
      <c r="A23" s="7">
        <f t="shared" si="2"/>
        <v>5</v>
      </c>
      <c r="B23" s="8">
        <v>50</v>
      </c>
      <c r="C23" s="53" t="s">
        <v>22</v>
      </c>
      <c r="D23" s="67"/>
      <c r="E23" s="11">
        <f t="shared" si="1"/>
        <v>0</v>
      </c>
    </row>
    <row r="24" spans="1:5" ht="12.6" customHeight="1" thickBot="1" x14ac:dyDescent="0.3">
      <c r="A24" s="7">
        <v>6</v>
      </c>
      <c r="B24" s="8">
        <v>100</v>
      </c>
      <c r="C24" s="53" t="s">
        <v>23</v>
      </c>
      <c r="D24" s="67"/>
      <c r="E24" s="11">
        <f t="shared" si="1"/>
        <v>0</v>
      </c>
    </row>
    <row r="25" spans="1:5" ht="12.6" customHeight="1" thickBot="1" x14ac:dyDescent="0.3">
      <c r="A25" s="7">
        <f t="shared" si="2"/>
        <v>7</v>
      </c>
      <c r="B25" s="8">
        <v>50</v>
      </c>
      <c r="C25" s="53" t="s">
        <v>24</v>
      </c>
      <c r="D25" s="67"/>
      <c r="E25" s="11">
        <f t="shared" si="1"/>
        <v>0</v>
      </c>
    </row>
    <row r="26" spans="1:5" ht="12.6" customHeight="1" thickBot="1" x14ac:dyDescent="0.3">
      <c r="A26" s="7">
        <f t="shared" si="2"/>
        <v>8</v>
      </c>
      <c r="B26" s="8">
        <v>50</v>
      </c>
      <c r="C26" s="53" t="s">
        <v>25</v>
      </c>
      <c r="D26" s="67"/>
      <c r="E26" s="11">
        <f t="shared" si="1"/>
        <v>0</v>
      </c>
    </row>
    <row r="27" spans="1:5" ht="12.6" customHeight="1" thickBot="1" x14ac:dyDescent="0.3">
      <c r="A27" s="7">
        <f t="shared" si="2"/>
        <v>9</v>
      </c>
      <c r="B27" s="8">
        <v>50</v>
      </c>
      <c r="C27" s="53" t="s">
        <v>26</v>
      </c>
      <c r="D27" s="67"/>
      <c r="E27" s="11">
        <f t="shared" si="1"/>
        <v>0</v>
      </c>
    </row>
    <row r="28" spans="1:5" ht="12.6" customHeight="1" thickBot="1" x14ac:dyDescent="0.3">
      <c r="A28" s="7">
        <f t="shared" si="2"/>
        <v>10</v>
      </c>
      <c r="B28" s="8">
        <v>50</v>
      </c>
      <c r="C28" s="53" t="s">
        <v>27</v>
      </c>
      <c r="D28" s="67"/>
      <c r="E28" s="11">
        <f t="shared" si="1"/>
        <v>0</v>
      </c>
    </row>
    <row r="29" spans="1:5" ht="12.6" customHeight="1" thickBot="1" x14ac:dyDescent="0.3">
      <c r="A29" s="7">
        <f t="shared" si="2"/>
        <v>11</v>
      </c>
      <c r="B29" s="8">
        <v>50</v>
      </c>
      <c r="C29" s="53" t="s">
        <v>28</v>
      </c>
      <c r="D29" s="67"/>
      <c r="E29" s="11">
        <f t="shared" si="1"/>
        <v>0</v>
      </c>
    </row>
    <row r="30" spans="1:5" ht="12.6" customHeight="1" thickBot="1" x14ac:dyDescent="0.3">
      <c r="A30" s="7">
        <f t="shared" si="2"/>
        <v>12</v>
      </c>
      <c r="B30" s="8">
        <v>100</v>
      </c>
      <c r="C30" s="53" t="s">
        <v>29</v>
      </c>
      <c r="D30" s="67"/>
      <c r="E30" s="11">
        <f t="shared" si="1"/>
        <v>0</v>
      </c>
    </row>
    <row r="31" spans="1:5" ht="12.6" customHeight="1" thickBot="1" x14ac:dyDescent="0.3">
      <c r="A31" s="7">
        <f t="shared" si="2"/>
        <v>13</v>
      </c>
      <c r="B31" s="8">
        <v>200</v>
      </c>
      <c r="C31" s="53" t="s">
        <v>30</v>
      </c>
      <c r="D31" s="67"/>
      <c r="E31" s="11">
        <f t="shared" si="1"/>
        <v>0</v>
      </c>
    </row>
    <row r="32" spans="1:5" ht="12.6" customHeight="1" thickBot="1" x14ac:dyDescent="0.3">
      <c r="A32" s="7">
        <f t="shared" si="2"/>
        <v>14</v>
      </c>
      <c r="B32" s="8">
        <v>200</v>
      </c>
      <c r="C32" s="53" t="s">
        <v>31</v>
      </c>
      <c r="D32" s="67"/>
      <c r="E32" s="11">
        <f t="shared" si="1"/>
        <v>0</v>
      </c>
    </row>
    <row r="33" spans="1:5" ht="12.6" customHeight="1" thickBot="1" x14ac:dyDescent="0.3">
      <c r="A33" s="7">
        <f t="shared" si="2"/>
        <v>15</v>
      </c>
      <c r="B33" s="8">
        <v>50</v>
      </c>
      <c r="C33" s="53" t="s">
        <v>32</v>
      </c>
      <c r="D33" s="67"/>
      <c r="E33" s="11">
        <f t="shared" si="1"/>
        <v>0</v>
      </c>
    </row>
    <row r="34" spans="1:5" ht="12.6" customHeight="1" thickBot="1" x14ac:dyDescent="0.3">
      <c r="A34" s="7">
        <f t="shared" si="2"/>
        <v>16</v>
      </c>
      <c r="B34" s="8">
        <v>50</v>
      </c>
      <c r="C34" s="53" t="s">
        <v>33</v>
      </c>
      <c r="D34" s="67"/>
      <c r="E34" s="11">
        <f t="shared" si="1"/>
        <v>0</v>
      </c>
    </row>
    <row r="35" spans="1:5" ht="12.6" customHeight="1" thickBot="1" x14ac:dyDescent="0.3">
      <c r="A35" s="7">
        <f t="shared" si="2"/>
        <v>17</v>
      </c>
      <c r="B35" s="19">
        <v>50</v>
      </c>
      <c r="C35" s="53" t="s">
        <v>34</v>
      </c>
      <c r="D35" s="67"/>
      <c r="E35" s="11">
        <f t="shared" si="1"/>
        <v>0</v>
      </c>
    </row>
    <row r="36" spans="1:5" ht="12.6" customHeight="1" thickBot="1" x14ac:dyDescent="0.3">
      <c r="A36" s="7">
        <f t="shared" si="2"/>
        <v>18</v>
      </c>
      <c r="B36" s="8">
        <v>200</v>
      </c>
      <c r="C36" s="53" t="s">
        <v>35</v>
      </c>
      <c r="D36" s="67"/>
      <c r="E36" s="11">
        <f t="shared" si="1"/>
        <v>0</v>
      </c>
    </row>
    <row r="37" spans="1:5" ht="12.6" customHeight="1" thickBot="1" x14ac:dyDescent="0.3">
      <c r="A37" s="7">
        <f t="shared" si="2"/>
        <v>19</v>
      </c>
      <c r="B37" s="8">
        <v>50</v>
      </c>
      <c r="C37" s="53" t="s">
        <v>36</v>
      </c>
      <c r="D37" s="67"/>
      <c r="E37" s="11">
        <f t="shared" si="1"/>
        <v>0</v>
      </c>
    </row>
    <row r="38" spans="1:5" ht="12.6" customHeight="1" thickBot="1" x14ac:dyDescent="0.3">
      <c r="A38" s="7">
        <f t="shared" si="2"/>
        <v>20</v>
      </c>
      <c r="B38" s="8">
        <v>50</v>
      </c>
      <c r="C38" s="53" t="s">
        <v>37</v>
      </c>
      <c r="D38" s="67"/>
      <c r="E38" s="11">
        <f t="shared" si="1"/>
        <v>0</v>
      </c>
    </row>
    <row r="39" spans="1:5" ht="12.6" customHeight="1" thickBot="1" x14ac:dyDescent="0.3">
      <c r="A39" s="7">
        <f t="shared" si="2"/>
        <v>21</v>
      </c>
      <c r="B39" s="8">
        <v>50</v>
      </c>
      <c r="C39" s="53" t="s">
        <v>38</v>
      </c>
      <c r="D39" s="67"/>
      <c r="E39" s="11">
        <f t="shared" si="1"/>
        <v>0</v>
      </c>
    </row>
    <row r="40" spans="1:5" ht="12.6" customHeight="1" thickBot="1" x14ac:dyDescent="0.3">
      <c r="A40" s="7">
        <f t="shared" si="2"/>
        <v>22</v>
      </c>
      <c r="B40" s="8">
        <v>50</v>
      </c>
      <c r="C40" s="53" t="s">
        <v>39</v>
      </c>
      <c r="D40" s="67"/>
      <c r="E40" s="11">
        <f t="shared" si="1"/>
        <v>0</v>
      </c>
    </row>
    <row r="41" spans="1:5" ht="12.6" customHeight="1" thickBot="1" x14ac:dyDescent="0.3">
      <c r="A41" s="7">
        <f t="shared" si="2"/>
        <v>23</v>
      </c>
      <c r="B41" s="8">
        <v>50</v>
      </c>
      <c r="C41" s="53" t="s">
        <v>40</v>
      </c>
      <c r="D41" s="67"/>
      <c r="E41" s="11">
        <f t="shared" si="1"/>
        <v>0</v>
      </c>
    </row>
    <row r="42" spans="1:5" ht="12.6" customHeight="1" thickBot="1" x14ac:dyDescent="0.3">
      <c r="A42" s="7">
        <f t="shared" si="2"/>
        <v>24</v>
      </c>
      <c r="B42" s="8">
        <v>50</v>
      </c>
      <c r="C42" s="53" t="s">
        <v>41</v>
      </c>
      <c r="D42" s="67"/>
      <c r="E42" s="11">
        <f t="shared" si="1"/>
        <v>0</v>
      </c>
    </row>
    <row r="43" spans="1:5" ht="12.6" customHeight="1" thickBot="1" x14ac:dyDescent="0.3">
      <c r="A43" s="7">
        <f t="shared" si="2"/>
        <v>25</v>
      </c>
      <c r="B43" s="8">
        <v>50</v>
      </c>
      <c r="C43" s="53" t="s">
        <v>42</v>
      </c>
      <c r="D43" s="67"/>
      <c r="E43" s="11">
        <f t="shared" si="1"/>
        <v>0</v>
      </c>
    </row>
    <row r="44" spans="1:5" ht="12.6" customHeight="1" thickBot="1" x14ac:dyDescent="0.3">
      <c r="A44" s="7">
        <f t="shared" si="2"/>
        <v>26</v>
      </c>
      <c r="B44" s="8">
        <v>50</v>
      </c>
      <c r="C44" s="53" t="s">
        <v>43</v>
      </c>
      <c r="D44" s="67"/>
      <c r="E44" s="11">
        <f t="shared" si="1"/>
        <v>0</v>
      </c>
    </row>
    <row r="45" spans="1:5" ht="25.15" customHeight="1" thickBot="1" x14ac:dyDescent="0.3">
      <c r="A45" s="7">
        <f t="shared" si="2"/>
        <v>27</v>
      </c>
      <c r="B45" s="8">
        <v>50</v>
      </c>
      <c r="C45" s="53" t="s">
        <v>44</v>
      </c>
      <c r="D45" s="67"/>
      <c r="E45" s="11">
        <f t="shared" si="1"/>
        <v>0</v>
      </c>
    </row>
    <row r="46" spans="1:5" ht="12.6" customHeight="1" thickBot="1" x14ac:dyDescent="0.3">
      <c r="A46" s="7">
        <f t="shared" si="2"/>
        <v>28</v>
      </c>
      <c r="B46" s="8">
        <v>50</v>
      </c>
      <c r="C46" s="50" t="s">
        <v>45</v>
      </c>
      <c r="D46" s="67"/>
      <c r="E46" s="11">
        <f t="shared" si="1"/>
        <v>0</v>
      </c>
    </row>
    <row r="47" spans="1:5" ht="12.6" customHeight="1" thickBot="1" x14ac:dyDescent="0.3">
      <c r="A47" s="7">
        <f t="shared" si="2"/>
        <v>29</v>
      </c>
      <c r="B47" s="19">
        <v>50</v>
      </c>
      <c r="C47" s="53" t="s">
        <v>46</v>
      </c>
      <c r="D47" s="67"/>
      <c r="E47" s="11">
        <f t="shared" si="1"/>
        <v>0</v>
      </c>
    </row>
    <row r="48" spans="1:5" ht="12.6" customHeight="1" thickBot="1" x14ac:dyDescent="0.3">
      <c r="A48" s="7">
        <f t="shared" si="2"/>
        <v>30</v>
      </c>
      <c r="B48" s="8">
        <v>50</v>
      </c>
      <c r="C48" s="50" t="s">
        <v>47</v>
      </c>
      <c r="D48" s="67"/>
      <c r="E48" s="11">
        <f t="shared" si="1"/>
        <v>0</v>
      </c>
    </row>
    <row r="49" spans="1:5" ht="12.6" customHeight="1" thickBot="1" x14ac:dyDescent="0.3">
      <c r="A49" s="7">
        <f t="shared" si="2"/>
        <v>31</v>
      </c>
      <c r="B49" s="8">
        <v>50</v>
      </c>
      <c r="C49" s="50" t="s">
        <v>48</v>
      </c>
      <c r="D49" s="67"/>
      <c r="E49" s="11">
        <f t="shared" si="1"/>
        <v>0</v>
      </c>
    </row>
    <row r="50" spans="1:5" ht="12.6" customHeight="1" thickBot="1" x14ac:dyDescent="0.3">
      <c r="A50" s="7">
        <f t="shared" si="2"/>
        <v>32</v>
      </c>
      <c r="B50" s="8">
        <v>50</v>
      </c>
      <c r="C50" s="50" t="s">
        <v>49</v>
      </c>
      <c r="D50" s="67"/>
      <c r="E50" s="11">
        <f t="shared" si="1"/>
        <v>0</v>
      </c>
    </row>
    <row r="51" spans="1:5" ht="12.6" customHeight="1" thickBot="1" x14ac:dyDescent="0.3">
      <c r="A51" s="7">
        <f t="shared" si="2"/>
        <v>33</v>
      </c>
      <c r="B51" s="8">
        <v>30</v>
      </c>
      <c r="C51" s="50" t="s">
        <v>50</v>
      </c>
      <c r="D51" s="67"/>
      <c r="E51" s="11">
        <f t="shared" si="1"/>
        <v>0</v>
      </c>
    </row>
    <row r="52" spans="1:5" ht="12.6" customHeight="1" thickBot="1" x14ac:dyDescent="0.3">
      <c r="A52" s="7">
        <f t="shared" si="2"/>
        <v>34</v>
      </c>
      <c r="B52" s="8">
        <v>50</v>
      </c>
      <c r="C52" s="50" t="s">
        <v>51</v>
      </c>
      <c r="D52" s="67"/>
      <c r="E52" s="11">
        <f t="shared" si="1"/>
        <v>0</v>
      </c>
    </row>
    <row r="53" spans="1:5" ht="12.6" customHeight="1" thickBot="1" x14ac:dyDescent="0.3">
      <c r="A53" s="7">
        <f t="shared" si="2"/>
        <v>35</v>
      </c>
      <c r="B53" s="8">
        <v>50</v>
      </c>
      <c r="C53" s="50" t="s">
        <v>52</v>
      </c>
      <c r="D53" s="67"/>
      <c r="E53" s="11">
        <f t="shared" si="1"/>
        <v>0</v>
      </c>
    </row>
    <row r="54" spans="1:5" ht="12.6" customHeight="1" thickBot="1" x14ac:dyDescent="0.3">
      <c r="A54" s="7">
        <f t="shared" si="2"/>
        <v>36</v>
      </c>
      <c r="B54" s="8">
        <v>30</v>
      </c>
      <c r="C54" s="50" t="s">
        <v>53</v>
      </c>
      <c r="D54" s="67"/>
      <c r="E54" s="11">
        <f t="shared" si="1"/>
        <v>0</v>
      </c>
    </row>
    <row r="55" spans="1:5" ht="12.6" customHeight="1" thickBot="1" x14ac:dyDescent="0.3">
      <c r="A55" s="7">
        <f t="shared" si="2"/>
        <v>37</v>
      </c>
      <c r="B55" s="8">
        <v>50</v>
      </c>
      <c r="C55" s="50" t="s">
        <v>54</v>
      </c>
      <c r="D55" s="67"/>
      <c r="E55" s="11">
        <f t="shared" si="1"/>
        <v>0</v>
      </c>
    </row>
    <row r="56" spans="1:5" ht="12.6" customHeight="1" thickBot="1" x14ac:dyDescent="0.3">
      <c r="A56" s="7">
        <f t="shared" si="2"/>
        <v>38</v>
      </c>
      <c r="B56" s="8">
        <v>50</v>
      </c>
      <c r="C56" s="50" t="s">
        <v>55</v>
      </c>
      <c r="D56" s="67"/>
      <c r="E56" s="11">
        <f t="shared" si="1"/>
        <v>0</v>
      </c>
    </row>
    <row r="57" spans="1:5" ht="12.6" customHeight="1" thickBot="1" x14ac:dyDescent="0.3">
      <c r="A57" s="7">
        <f t="shared" si="2"/>
        <v>39</v>
      </c>
      <c r="B57" s="8">
        <v>50</v>
      </c>
      <c r="C57" s="50" t="s">
        <v>56</v>
      </c>
      <c r="D57" s="67"/>
      <c r="E57" s="11">
        <f t="shared" si="1"/>
        <v>0</v>
      </c>
    </row>
    <row r="58" spans="1:5" ht="12.6" customHeight="1" thickBot="1" x14ac:dyDescent="0.3">
      <c r="A58" s="7">
        <f>SUM(A57+1)</f>
        <v>40</v>
      </c>
      <c r="B58" s="8">
        <v>50</v>
      </c>
      <c r="C58" s="53" t="s">
        <v>57</v>
      </c>
      <c r="D58" s="67"/>
      <c r="E58" s="11">
        <f t="shared" si="1"/>
        <v>0</v>
      </c>
    </row>
    <row r="59" spans="1:5" ht="12.6" customHeight="1" thickBot="1" x14ac:dyDescent="0.3">
      <c r="A59" s="7">
        <f t="shared" si="2"/>
        <v>41</v>
      </c>
      <c r="B59" s="19">
        <v>50</v>
      </c>
      <c r="C59" s="53" t="s">
        <v>58</v>
      </c>
      <c r="D59" s="67"/>
      <c r="E59" s="11">
        <f t="shared" si="1"/>
        <v>0</v>
      </c>
    </row>
    <row r="60" spans="1:5" ht="12.6" customHeight="1" thickBot="1" x14ac:dyDescent="0.3">
      <c r="A60" s="7">
        <f t="shared" si="2"/>
        <v>42</v>
      </c>
      <c r="B60" s="8">
        <v>50</v>
      </c>
      <c r="C60" s="53" t="s">
        <v>59</v>
      </c>
      <c r="D60" s="67"/>
      <c r="E60" s="11">
        <f t="shared" si="1"/>
        <v>0</v>
      </c>
    </row>
    <row r="61" spans="1:5" ht="12.6" customHeight="1" thickBot="1" x14ac:dyDescent="0.3">
      <c r="A61" s="7">
        <f t="shared" si="2"/>
        <v>43</v>
      </c>
      <c r="B61" s="8">
        <v>50</v>
      </c>
      <c r="C61" s="53" t="s">
        <v>60</v>
      </c>
      <c r="D61" s="67"/>
      <c r="E61" s="11">
        <f t="shared" si="1"/>
        <v>0</v>
      </c>
    </row>
    <row r="62" spans="1:5" ht="12.6" customHeight="1" thickBot="1" x14ac:dyDescent="0.3">
      <c r="A62" s="7">
        <f t="shared" si="2"/>
        <v>44</v>
      </c>
      <c r="B62" s="8">
        <v>50</v>
      </c>
      <c r="C62" s="53" t="s">
        <v>61</v>
      </c>
      <c r="D62" s="67"/>
      <c r="E62" s="11">
        <f t="shared" si="1"/>
        <v>0</v>
      </c>
    </row>
    <row r="63" spans="1:5" ht="12.6" customHeight="1" thickBot="1" x14ac:dyDescent="0.3">
      <c r="A63" s="7">
        <f t="shared" si="2"/>
        <v>45</v>
      </c>
      <c r="B63" s="8">
        <v>50</v>
      </c>
      <c r="C63" s="53" t="s">
        <v>62</v>
      </c>
      <c r="D63" s="67"/>
      <c r="E63" s="11">
        <f t="shared" si="1"/>
        <v>0</v>
      </c>
    </row>
    <row r="64" spans="1:5" ht="12.6" customHeight="1" thickBot="1" x14ac:dyDescent="0.3">
      <c r="A64" s="7">
        <f t="shared" si="2"/>
        <v>46</v>
      </c>
      <c r="B64" s="8">
        <v>50</v>
      </c>
      <c r="C64" s="53" t="s">
        <v>63</v>
      </c>
      <c r="D64" s="67"/>
      <c r="E64" s="11">
        <f t="shared" si="1"/>
        <v>0</v>
      </c>
    </row>
    <row r="65" spans="1:5" ht="12.6" customHeight="1" thickBot="1" x14ac:dyDescent="0.3">
      <c r="A65" s="7">
        <f t="shared" si="2"/>
        <v>47</v>
      </c>
      <c r="B65" s="8">
        <v>50</v>
      </c>
      <c r="C65" s="53" t="s">
        <v>64</v>
      </c>
      <c r="D65" s="67"/>
      <c r="E65" s="11">
        <f t="shared" si="1"/>
        <v>0</v>
      </c>
    </row>
    <row r="66" spans="1:5" ht="12.6" customHeight="1" thickBot="1" x14ac:dyDescent="0.3">
      <c r="A66" s="7">
        <f t="shared" si="2"/>
        <v>48</v>
      </c>
      <c r="B66" s="8">
        <v>50</v>
      </c>
      <c r="C66" s="53" t="s">
        <v>65</v>
      </c>
      <c r="D66" s="67"/>
      <c r="E66" s="11">
        <f t="shared" si="1"/>
        <v>0</v>
      </c>
    </row>
    <row r="67" spans="1:5" ht="12.6" customHeight="1" thickBot="1" x14ac:dyDescent="0.3">
      <c r="A67" s="7">
        <f t="shared" si="2"/>
        <v>49</v>
      </c>
      <c r="B67" s="8">
        <v>50</v>
      </c>
      <c r="C67" s="53" t="s">
        <v>66</v>
      </c>
      <c r="D67" s="67"/>
      <c r="E67" s="11">
        <f t="shared" si="1"/>
        <v>0</v>
      </c>
    </row>
    <row r="68" spans="1:5" ht="12.6" customHeight="1" thickBot="1" x14ac:dyDescent="0.3">
      <c r="A68" s="7">
        <f t="shared" si="2"/>
        <v>50</v>
      </c>
      <c r="B68" s="8">
        <v>50</v>
      </c>
      <c r="C68" s="53" t="s">
        <v>67</v>
      </c>
      <c r="D68" s="67"/>
      <c r="E68" s="11">
        <f t="shared" si="1"/>
        <v>0</v>
      </c>
    </row>
    <row r="69" spans="1:5" ht="12.6" customHeight="1" thickBot="1" x14ac:dyDescent="0.3">
      <c r="A69" s="7">
        <f t="shared" si="2"/>
        <v>51</v>
      </c>
      <c r="B69" s="8">
        <v>50</v>
      </c>
      <c r="C69" s="53" t="s">
        <v>68</v>
      </c>
      <c r="D69" s="67"/>
      <c r="E69" s="11">
        <f t="shared" si="1"/>
        <v>0</v>
      </c>
    </row>
    <row r="70" spans="1:5" ht="12.6" customHeight="1" thickBot="1" x14ac:dyDescent="0.3">
      <c r="A70" s="7">
        <f t="shared" si="2"/>
        <v>52</v>
      </c>
      <c r="B70" s="8">
        <v>50</v>
      </c>
      <c r="C70" s="53" t="s">
        <v>69</v>
      </c>
      <c r="D70" s="67"/>
      <c r="E70" s="11">
        <f t="shared" si="1"/>
        <v>0</v>
      </c>
    </row>
    <row r="71" spans="1:5" ht="12.6" customHeight="1" thickBot="1" x14ac:dyDescent="0.3">
      <c r="A71" s="7">
        <f t="shared" si="2"/>
        <v>53</v>
      </c>
      <c r="B71" s="8">
        <v>50</v>
      </c>
      <c r="C71" s="53" t="s">
        <v>70</v>
      </c>
      <c r="D71" s="67"/>
      <c r="E71" s="11">
        <f t="shared" si="1"/>
        <v>0</v>
      </c>
    </row>
    <row r="72" spans="1:5" ht="12.6" customHeight="1" thickBot="1" x14ac:dyDescent="0.3">
      <c r="A72" s="7">
        <f t="shared" si="2"/>
        <v>54</v>
      </c>
      <c r="B72" s="8">
        <v>50</v>
      </c>
      <c r="C72" s="53" t="s">
        <v>71</v>
      </c>
      <c r="D72" s="67"/>
      <c r="E72" s="11">
        <f t="shared" si="1"/>
        <v>0</v>
      </c>
    </row>
    <row r="73" spans="1:5" ht="12.6" customHeight="1" thickBot="1" x14ac:dyDescent="0.3">
      <c r="A73" s="7">
        <f t="shared" si="2"/>
        <v>55</v>
      </c>
      <c r="B73" s="8">
        <v>50</v>
      </c>
      <c r="C73" s="53" t="s">
        <v>72</v>
      </c>
      <c r="D73" s="67"/>
      <c r="E73" s="11">
        <f t="shared" si="1"/>
        <v>0</v>
      </c>
    </row>
    <row r="74" spans="1:5" ht="12.6" customHeight="1" thickBot="1" x14ac:dyDescent="0.3">
      <c r="A74" s="7">
        <f t="shared" si="2"/>
        <v>56</v>
      </c>
      <c r="B74" s="8">
        <v>50</v>
      </c>
      <c r="C74" s="53" t="s">
        <v>73</v>
      </c>
      <c r="D74" s="67"/>
      <c r="E74" s="11">
        <f t="shared" si="1"/>
        <v>0</v>
      </c>
    </row>
    <row r="75" spans="1:5" ht="12.6" customHeight="1" thickBot="1" x14ac:dyDescent="0.3">
      <c r="A75" s="7">
        <f t="shared" si="2"/>
        <v>57</v>
      </c>
      <c r="B75" s="8">
        <v>50</v>
      </c>
      <c r="C75" s="53" t="s">
        <v>74</v>
      </c>
      <c r="D75" s="67"/>
      <c r="E75" s="11">
        <f t="shared" si="1"/>
        <v>0</v>
      </c>
    </row>
    <row r="76" spans="1:5" ht="12.6" customHeight="1" thickBot="1" x14ac:dyDescent="0.3">
      <c r="A76" s="7">
        <f t="shared" si="2"/>
        <v>58</v>
      </c>
      <c r="B76" s="8">
        <v>50</v>
      </c>
      <c r="C76" s="53" t="s">
        <v>75</v>
      </c>
      <c r="D76" s="67"/>
      <c r="E76" s="11">
        <f t="shared" si="1"/>
        <v>0</v>
      </c>
    </row>
    <row r="77" spans="1:5" ht="12.6" customHeight="1" thickBot="1" x14ac:dyDescent="0.3">
      <c r="A77" s="7">
        <f t="shared" si="2"/>
        <v>59</v>
      </c>
      <c r="B77" s="8">
        <v>50</v>
      </c>
      <c r="C77" s="53" t="s">
        <v>76</v>
      </c>
      <c r="D77" s="67"/>
      <c r="E77" s="11">
        <f t="shared" si="1"/>
        <v>0</v>
      </c>
    </row>
    <row r="78" spans="1:5" ht="12.75" thickBot="1" x14ac:dyDescent="0.3">
      <c r="A78" s="2"/>
      <c r="B78" s="2"/>
      <c r="C78" s="51" t="s">
        <v>16</v>
      </c>
      <c r="D78" s="12"/>
      <c r="E78" s="13">
        <f>SUM(E19:E77)</f>
        <v>0</v>
      </c>
    </row>
    <row r="79" spans="1:5" x14ac:dyDescent="0.25">
      <c r="A79" s="2"/>
      <c r="B79" s="2"/>
      <c r="C79" s="54"/>
      <c r="D79" s="16"/>
      <c r="E79" s="16"/>
    </row>
    <row r="80" spans="1:5" ht="13.15" customHeight="1" thickBot="1" x14ac:dyDescent="0.3">
      <c r="A80" s="2" t="s">
        <v>77</v>
      </c>
      <c r="B80" s="2"/>
      <c r="C80" s="54"/>
      <c r="D80" s="73"/>
      <c r="E80" s="73"/>
    </row>
    <row r="81" spans="1:5" x14ac:dyDescent="0.25">
      <c r="A81" s="3" t="s">
        <v>2</v>
      </c>
      <c r="B81" s="4" t="s">
        <v>3</v>
      </c>
      <c r="C81" s="48"/>
      <c r="D81" s="6" t="s">
        <v>4</v>
      </c>
      <c r="E81" s="6" t="s">
        <v>5</v>
      </c>
    </row>
    <row r="82" spans="1:5" ht="15.75" customHeight="1" thickBot="1" x14ac:dyDescent="0.3">
      <c r="A82" s="7" t="s">
        <v>6</v>
      </c>
      <c r="B82" s="8" t="s">
        <v>7</v>
      </c>
      <c r="C82" s="49" t="s">
        <v>8</v>
      </c>
      <c r="D82" s="10" t="s">
        <v>9</v>
      </c>
      <c r="E82" s="10" t="s">
        <v>9</v>
      </c>
    </row>
    <row r="83" spans="1:5" ht="12.6" customHeight="1" thickBot="1" x14ac:dyDescent="0.3">
      <c r="A83" s="7">
        <v>1</v>
      </c>
      <c r="B83" s="8">
        <v>10</v>
      </c>
      <c r="C83" s="50" t="s">
        <v>51</v>
      </c>
      <c r="D83" s="67"/>
      <c r="E83" s="11">
        <f>SUM(B83*D83)</f>
        <v>0</v>
      </c>
    </row>
    <row r="84" spans="1:5" ht="12.6" customHeight="1" thickBot="1" x14ac:dyDescent="0.3">
      <c r="A84" s="7">
        <f>SUM(A83+1)</f>
        <v>2</v>
      </c>
      <c r="B84" s="8">
        <v>10</v>
      </c>
      <c r="C84" s="50" t="s">
        <v>78</v>
      </c>
      <c r="D84" s="67"/>
      <c r="E84" s="11">
        <f t="shared" ref="E84:E89" si="3">SUM(B84*D84)</f>
        <v>0</v>
      </c>
    </row>
    <row r="85" spans="1:5" ht="12.6" customHeight="1" thickBot="1" x14ac:dyDescent="0.3">
      <c r="A85" s="7">
        <f t="shared" ref="A85:A89" si="4">SUM(A84+1)</f>
        <v>3</v>
      </c>
      <c r="B85" s="8">
        <v>10</v>
      </c>
      <c r="C85" s="50" t="s">
        <v>79</v>
      </c>
      <c r="D85" s="67"/>
      <c r="E85" s="11">
        <f t="shared" si="3"/>
        <v>0</v>
      </c>
    </row>
    <row r="86" spans="1:5" ht="12.6" customHeight="1" thickBot="1" x14ac:dyDescent="0.3">
      <c r="A86" s="7">
        <f t="shared" si="4"/>
        <v>4</v>
      </c>
      <c r="B86" s="8">
        <v>10</v>
      </c>
      <c r="C86" s="50" t="s">
        <v>80</v>
      </c>
      <c r="D86" s="67"/>
      <c r="E86" s="11">
        <f t="shared" si="3"/>
        <v>0</v>
      </c>
    </row>
    <row r="87" spans="1:5" ht="12.6" customHeight="1" thickBot="1" x14ac:dyDescent="0.3">
      <c r="A87" s="7">
        <f t="shared" si="4"/>
        <v>5</v>
      </c>
      <c r="B87" s="8">
        <v>10</v>
      </c>
      <c r="C87" s="50" t="s">
        <v>81</v>
      </c>
      <c r="D87" s="67"/>
      <c r="E87" s="11">
        <f t="shared" si="3"/>
        <v>0</v>
      </c>
    </row>
    <row r="88" spans="1:5" ht="12.6" customHeight="1" thickBot="1" x14ac:dyDescent="0.3">
      <c r="A88" s="7">
        <f t="shared" si="4"/>
        <v>6</v>
      </c>
      <c r="B88" s="8">
        <v>10</v>
      </c>
      <c r="C88" s="50" t="s">
        <v>82</v>
      </c>
      <c r="D88" s="67"/>
      <c r="E88" s="11">
        <f t="shared" si="3"/>
        <v>0</v>
      </c>
    </row>
    <row r="89" spans="1:5" ht="12.6" customHeight="1" thickBot="1" x14ac:dyDescent="0.3">
      <c r="A89" s="7">
        <f t="shared" si="4"/>
        <v>7</v>
      </c>
      <c r="B89" s="8">
        <v>100</v>
      </c>
      <c r="C89" s="50" t="s">
        <v>83</v>
      </c>
      <c r="D89" s="67"/>
      <c r="E89" s="11">
        <f t="shared" si="3"/>
        <v>0</v>
      </c>
    </row>
    <row r="90" spans="1:5" ht="12.6" customHeight="1" thickBot="1" x14ac:dyDescent="0.3">
      <c r="A90" s="2"/>
      <c r="B90" s="2"/>
      <c r="C90" s="51" t="s">
        <v>16</v>
      </c>
      <c r="D90" s="12"/>
      <c r="E90" s="13">
        <f>SUM(E83:E89)</f>
        <v>0</v>
      </c>
    </row>
    <row r="91" spans="1:5" ht="12.6" customHeight="1" thickBot="1" x14ac:dyDescent="0.3">
      <c r="A91" s="2"/>
      <c r="B91" s="2"/>
      <c r="C91" s="51" t="s">
        <v>84</v>
      </c>
      <c r="D91" s="12"/>
      <c r="E91" s="13">
        <f>SUM(E14+E78+E90)</f>
        <v>0</v>
      </c>
    </row>
    <row r="92" spans="1:5" ht="12.6" customHeight="1" x14ac:dyDescent="0.25">
      <c r="A92" s="2"/>
      <c r="B92" s="2"/>
      <c r="C92" s="54"/>
      <c r="D92" s="16"/>
      <c r="E92" s="16"/>
    </row>
    <row r="93" spans="1:5" ht="12.6" customHeight="1" x14ac:dyDescent="0.25">
      <c r="A93" s="74" t="s">
        <v>85</v>
      </c>
      <c r="B93" s="74"/>
      <c r="C93" s="74"/>
      <c r="D93" s="18"/>
      <c r="E93" s="18"/>
    </row>
    <row r="94" spans="1:5" ht="12.6" customHeight="1" thickBot="1" x14ac:dyDescent="0.3">
      <c r="A94" s="17" t="s">
        <v>1</v>
      </c>
      <c r="B94" s="18"/>
      <c r="C94" s="52"/>
      <c r="D94" s="73"/>
      <c r="E94" s="73"/>
    </row>
    <row r="95" spans="1:5" ht="15.75" customHeight="1" x14ac:dyDescent="0.25">
      <c r="A95" s="3" t="s">
        <v>2</v>
      </c>
      <c r="B95" s="4" t="s">
        <v>3</v>
      </c>
      <c r="C95" s="48"/>
      <c r="D95" s="6" t="s">
        <v>4</v>
      </c>
      <c r="E95" s="6" t="s">
        <v>5</v>
      </c>
    </row>
    <row r="96" spans="1:5" ht="15.75" customHeight="1" thickBot="1" x14ac:dyDescent="0.3">
      <c r="A96" s="7" t="s">
        <v>6</v>
      </c>
      <c r="B96" s="8" t="s">
        <v>7</v>
      </c>
      <c r="C96" s="49" t="s">
        <v>8</v>
      </c>
      <c r="D96" s="10" t="s">
        <v>9</v>
      </c>
      <c r="E96" s="10" t="s">
        <v>9</v>
      </c>
    </row>
    <row r="97" spans="1:5" s="23" customFormat="1" ht="12.6" customHeight="1" thickBot="1" x14ac:dyDescent="0.3">
      <c r="A97" s="7">
        <v>1</v>
      </c>
      <c r="B97" s="8">
        <v>200</v>
      </c>
      <c r="C97" s="55" t="s">
        <v>86</v>
      </c>
      <c r="D97" s="67"/>
      <c r="E97" s="11">
        <f>SUM(B97*D97)</f>
        <v>0</v>
      </c>
    </row>
    <row r="98" spans="1:5" s="23" customFormat="1" ht="12.6" customHeight="1" thickBot="1" x14ac:dyDescent="0.3">
      <c r="A98" s="7">
        <f>SUM(A97+1)</f>
        <v>2</v>
      </c>
      <c r="B98" s="8">
        <v>30</v>
      </c>
      <c r="C98" s="55" t="s">
        <v>87</v>
      </c>
      <c r="D98" s="67"/>
      <c r="E98" s="11">
        <f t="shared" ref="E98:E161" si="5">SUM(B98*D98)</f>
        <v>0</v>
      </c>
    </row>
    <row r="99" spans="1:5" s="23" customFormat="1" ht="12.6" customHeight="1" thickBot="1" x14ac:dyDescent="0.3">
      <c r="A99" s="7">
        <f t="shared" ref="A99:A162" si="6">SUM(A98+1)</f>
        <v>3</v>
      </c>
      <c r="B99" s="8">
        <v>50</v>
      </c>
      <c r="C99" s="55" t="s">
        <v>88</v>
      </c>
      <c r="D99" s="67"/>
      <c r="E99" s="11">
        <f t="shared" si="5"/>
        <v>0</v>
      </c>
    </row>
    <row r="100" spans="1:5" s="23" customFormat="1" ht="12.6" customHeight="1" thickBot="1" x14ac:dyDescent="0.3">
      <c r="A100" s="7">
        <f t="shared" si="6"/>
        <v>4</v>
      </c>
      <c r="B100" s="8">
        <v>200</v>
      </c>
      <c r="C100" s="55" t="s">
        <v>89</v>
      </c>
      <c r="D100" s="67"/>
      <c r="E100" s="11">
        <f t="shared" si="5"/>
        <v>0</v>
      </c>
    </row>
    <row r="101" spans="1:5" s="23" customFormat="1" ht="12.6" customHeight="1" thickBot="1" x14ac:dyDescent="0.3">
      <c r="A101" s="7">
        <f t="shared" si="6"/>
        <v>5</v>
      </c>
      <c r="B101" s="8">
        <v>200</v>
      </c>
      <c r="C101" s="55" t="s">
        <v>90</v>
      </c>
      <c r="D101" s="67"/>
      <c r="E101" s="11">
        <f t="shared" si="5"/>
        <v>0</v>
      </c>
    </row>
    <row r="102" spans="1:5" s="23" customFormat="1" ht="12.6" customHeight="1" thickBot="1" x14ac:dyDescent="0.3">
      <c r="A102" s="7">
        <f t="shared" si="6"/>
        <v>6</v>
      </c>
      <c r="B102" s="8">
        <v>150</v>
      </c>
      <c r="C102" s="55" t="s">
        <v>91</v>
      </c>
      <c r="D102" s="67"/>
      <c r="E102" s="11">
        <f t="shared" si="5"/>
        <v>0</v>
      </c>
    </row>
    <row r="103" spans="1:5" s="23" customFormat="1" ht="12.6" customHeight="1" thickBot="1" x14ac:dyDescent="0.3">
      <c r="A103" s="7">
        <f t="shared" si="6"/>
        <v>7</v>
      </c>
      <c r="B103" s="8">
        <v>150</v>
      </c>
      <c r="C103" s="55" t="s">
        <v>92</v>
      </c>
      <c r="D103" s="67"/>
      <c r="E103" s="11">
        <f t="shared" si="5"/>
        <v>0</v>
      </c>
    </row>
    <row r="104" spans="1:5" s="23" customFormat="1" ht="12.6" customHeight="1" thickBot="1" x14ac:dyDescent="0.3">
      <c r="A104" s="7">
        <f t="shared" si="6"/>
        <v>8</v>
      </c>
      <c r="B104" s="8">
        <v>150</v>
      </c>
      <c r="C104" s="55" t="s">
        <v>93</v>
      </c>
      <c r="D104" s="67"/>
      <c r="E104" s="11">
        <f t="shared" si="5"/>
        <v>0</v>
      </c>
    </row>
    <row r="105" spans="1:5" s="23" customFormat="1" ht="12.6" customHeight="1" thickBot="1" x14ac:dyDescent="0.3">
      <c r="A105" s="7">
        <f t="shared" si="6"/>
        <v>9</v>
      </c>
      <c r="B105" s="8">
        <v>50</v>
      </c>
      <c r="C105" s="55" t="s">
        <v>94</v>
      </c>
      <c r="D105" s="67"/>
      <c r="E105" s="11">
        <f t="shared" si="5"/>
        <v>0</v>
      </c>
    </row>
    <row r="106" spans="1:5" s="23" customFormat="1" ht="12.6" customHeight="1" thickBot="1" x14ac:dyDescent="0.3">
      <c r="A106" s="7">
        <f t="shared" si="6"/>
        <v>10</v>
      </c>
      <c r="B106" s="8">
        <v>50</v>
      </c>
      <c r="C106" s="55" t="s">
        <v>95</v>
      </c>
      <c r="D106" s="67"/>
      <c r="E106" s="11">
        <f t="shared" si="5"/>
        <v>0</v>
      </c>
    </row>
    <row r="107" spans="1:5" s="23" customFormat="1" ht="25.15" customHeight="1" thickBot="1" x14ac:dyDescent="0.3">
      <c r="A107" s="7">
        <f t="shared" si="6"/>
        <v>11</v>
      </c>
      <c r="B107" s="8">
        <v>10</v>
      </c>
      <c r="C107" s="55" t="s">
        <v>96</v>
      </c>
      <c r="D107" s="67"/>
      <c r="E107" s="11">
        <f t="shared" si="5"/>
        <v>0</v>
      </c>
    </row>
    <row r="108" spans="1:5" s="23" customFormat="1" ht="25.9" customHeight="1" thickBot="1" x14ac:dyDescent="0.3">
      <c r="A108" s="7">
        <f t="shared" si="6"/>
        <v>12</v>
      </c>
      <c r="B108" s="8">
        <v>10</v>
      </c>
      <c r="C108" s="55" t="s">
        <v>97</v>
      </c>
      <c r="D108" s="67"/>
      <c r="E108" s="11">
        <f t="shared" si="5"/>
        <v>0</v>
      </c>
    </row>
    <row r="109" spans="1:5" s="23" customFormat="1" ht="12.6" customHeight="1" thickBot="1" x14ac:dyDescent="0.3">
      <c r="A109" s="7">
        <f t="shared" si="6"/>
        <v>13</v>
      </c>
      <c r="B109" s="8">
        <v>50</v>
      </c>
      <c r="C109" s="55" t="s">
        <v>98</v>
      </c>
      <c r="D109" s="67"/>
      <c r="E109" s="11">
        <f t="shared" si="5"/>
        <v>0</v>
      </c>
    </row>
    <row r="110" spans="1:5" s="23" customFormat="1" ht="12.6" customHeight="1" thickBot="1" x14ac:dyDescent="0.3">
      <c r="A110" s="7">
        <f t="shared" si="6"/>
        <v>14</v>
      </c>
      <c r="B110" s="8">
        <v>50</v>
      </c>
      <c r="C110" s="55" t="s">
        <v>99</v>
      </c>
      <c r="D110" s="67"/>
      <c r="E110" s="11">
        <f t="shared" si="5"/>
        <v>0</v>
      </c>
    </row>
    <row r="111" spans="1:5" s="23" customFormat="1" ht="12.6" customHeight="1" thickBot="1" x14ac:dyDescent="0.3">
      <c r="A111" s="7">
        <f t="shared" si="6"/>
        <v>15</v>
      </c>
      <c r="B111" s="8">
        <v>50</v>
      </c>
      <c r="C111" s="55" t="s">
        <v>100</v>
      </c>
      <c r="D111" s="67"/>
      <c r="E111" s="11">
        <f t="shared" si="5"/>
        <v>0</v>
      </c>
    </row>
    <row r="112" spans="1:5" s="23" customFormat="1" ht="12.6" customHeight="1" thickBot="1" x14ac:dyDescent="0.3">
      <c r="A112" s="7">
        <f t="shared" si="6"/>
        <v>16</v>
      </c>
      <c r="B112" s="8">
        <v>50</v>
      </c>
      <c r="C112" s="55" t="s">
        <v>101</v>
      </c>
      <c r="D112" s="67"/>
      <c r="E112" s="11">
        <f t="shared" si="5"/>
        <v>0</v>
      </c>
    </row>
    <row r="113" spans="1:5" s="23" customFormat="1" ht="12.6" customHeight="1" thickBot="1" x14ac:dyDescent="0.3">
      <c r="A113" s="7">
        <f t="shared" si="6"/>
        <v>17</v>
      </c>
      <c r="B113" s="8">
        <v>50</v>
      </c>
      <c r="C113" s="55" t="s">
        <v>102</v>
      </c>
      <c r="D113" s="67"/>
      <c r="E113" s="11">
        <f t="shared" si="5"/>
        <v>0</v>
      </c>
    </row>
    <row r="114" spans="1:5" s="23" customFormat="1" ht="12.6" customHeight="1" thickBot="1" x14ac:dyDescent="0.3">
      <c r="A114" s="7">
        <f t="shared" si="6"/>
        <v>18</v>
      </c>
      <c r="B114" s="8">
        <v>50</v>
      </c>
      <c r="C114" s="55" t="s">
        <v>103</v>
      </c>
      <c r="D114" s="67"/>
      <c r="E114" s="11">
        <f t="shared" si="5"/>
        <v>0</v>
      </c>
    </row>
    <row r="115" spans="1:5" s="23" customFormat="1" ht="12.6" customHeight="1" thickBot="1" x14ac:dyDescent="0.3">
      <c r="A115" s="7">
        <f t="shared" si="6"/>
        <v>19</v>
      </c>
      <c r="B115" s="8">
        <v>50</v>
      </c>
      <c r="C115" s="55" t="s">
        <v>104</v>
      </c>
      <c r="D115" s="67"/>
      <c r="E115" s="11">
        <f t="shared" si="5"/>
        <v>0</v>
      </c>
    </row>
    <row r="116" spans="1:5" s="23" customFormat="1" ht="12.6" customHeight="1" thickBot="1" x14ac:dyDescent="0.3">
      <c r="A116" s="7">
        <f t="shared" si="6"/>
        <v>20</v>
      </c>
      <c r="B116" s="8">
        <v>20</v>
      </c>
      <c r="C116" s="55" t="s">
        <v>105</v>
      </c>
      <c r="D116" s="67"/>
      <c r="E116" s="11">
        <f t="shared" si="5"/>
        <v>0</v>
      </c>
    </row>
    <row r="117" spans="1:5" s="23" customFormat="1" ht="12.6" customHeight="1" thickBot="1" x14ac:dyDescent="0.3">
      <c r="A117" s="7">
        <f t="shared" si="6"/>
        <v>21</v>
      </c>
      <c r="B117" s="8">
        <v>30</v>
      </c>
      <c r="C117" s="55" t="s">
        <v>106</v>
      </c>
      <c r="D117" s="67"/>
      <c r="E117" s="11">
        <f t="shared" si="5"/>
        <v>0</v>
      </c>
    </row>
    <row r="118" spans="1:5" s="23" customFormat="1" ht="12.6" customHeight="1" thickBot="1" x14ac:dyDescent="0.3">
      <c r="A118" s="7">
        <f t="shared" si="6"/>
        <v>22</v>
      </c>
      <c r="B118" s="8">
        <v>50</v>
      </c>
      <c r="C118" s="55" t="s">
        <v>107</v>
      </c>
      <c r="D118" s="67"/>
      <c r="E118" s="11">
        <f t="shared" si="5"/>
        <v>0</v>
      </c>
    </row>
    <row r="119" spans="1:5" s="23" customFormat="1" ht="12.6" customHeight="1" thickBot="1" x14ac:dyDescent="0.3">
      <c r="A119" s="7">
        <f t="shared" si="6"/>
        <v>23</v>
      </c>
      <c r="B119" s="8">
        <v>20</v>
      </c>
      <c r="C119" s="55" t="s">
        <v>108</v>
      </c>
      <c r="D119" s="67"/>
      <c r="E119" s="11">
        <f t="shared" si="5"/>
        <v>0</v>
      </c>
    </row>
    <row r="120" spans="1:5" s="23" customFormat="1" ht="12.6" customHeight="1" thickBot="1" x14ac:dyDescent="0.3">
      <c r="A120" s="7">
        <f t="shared" si="6"/>
        <v>24</v>
      </c>
      <c r="B120" s="8">
        <v>20</v>
      </c>
      <c r="C120" s="55" t="s">
        <v>109</v>
      </c>
      <c r="D120" s="67"/>
      <c r="E120" s="11">
        <f t="shared" si="5"/>
        <v>0</v>
      </c>
    </row>
    <row r="121" spans="1:5" s="23" customFormat="1" ht="12.6" customHeight="1" thickBot="1" x14ac:dyDescent="0.3">
      <c r="A121" s="7">
        <f t="shared" si="6"/>
        <v>25</v>
      </c>
      <c r="B121" s="8">
        <v>10</v>
      </c>
      <c r="C121" s="55" t="s">
        <v>110</v>
      </c>
      <c r="D121" s="67"/>
      <c r="E121" s="11">
        <f t="shared" si="5"/>
        <v>0</v>
      </c>
    </row>
    <row r="122" spans="1:5" s="23" customFormat="1" ht="12.6" customHeight="1" thickBot="1" x14ac:dyDescent="0.3">
      <c r="A122" s="7">
        <f t="shared" si="6"/>
        <v>26</v>
      </c>
      <c r="B122" s="8">
        <v>30</v>
      </c>
      <c r="C122" s="55" t="s">
        <v>111</v>
      </c>
      <c r="D122" s="67"/>
      <c r="E122" s="11">
        <f t="shared" si="5"/>
        <v>0</v>
      </c>
    </row>
    <row r="123" spans="1:5" s="23" customFormat="1" ht="12.6" customHeight="1" thickBot="1" x14ac:dyDescent="0.3">
      <c r="A123" s="7">
        <f t="shared" si="6"/>
        <v>27</v>
      </c>
      <c r="B123" s="8">
        <v>50</v>
      </c>
      <c r="C123" s="55" t="s">
        <v>112</v>
      </c>
      <c r="D123" s="67"/>
      <c r="E123" s="11">
        <f t="shared" si="5"/>
        <v>0</v>
      </c>
    </row>
    <row r="124" spans="1:5" s="23" customFormat="1" ht="25.15" customHeight="1" thickBot="1" x14ac:dyDescent="0.3">
      <c r="A124" s="7">
        <f t="shared" si="6"/>
        <v>28</v>
      </c>
      <c r="B124" s="8">
        <v>50</v>
      </c>
      <c r="C124" s="55" t="s">
        <v>113</v>
      </c>
      <c r="D124" s="67"/>
      <c r="E124" s="11">
        <f t="shared" si="5"/>
        <v>0</v>
      </c>
    </row>
    <row r="125" spans="1:5" s="23" customFormat="1" ht="25.15" customHeight="1" thickBot="1" x14ac:dyDescent="0.3">
      <c r="A125" s="7">
        <f t="shared" si="6"/>
        <v>29</v>
      </c>
      <c r="B125" s="8">
        <v>50</v>
      </c>
      <c r="C125" s="55" t="s">
        <v>114</v>
      </c>
      <c r="D125" s="67"/>
      <c r="E125" s="11">
        <f t="shared" si="5"/>
        <v>0</v>
      </c>
    </row>
    <row r="126" spans="1:5" s="23" customFormat="1" ht="12.6" customHeight="1" thickBot="1" x14ac:dyDescent="0.3">
      <c r="A126" s="7">
        <f t="shared" si="6"/>
        <v>30</v>
      </c>
      <c r="B126" s="8">
        <v>50</v>
      </c>
      <c r="C126" s="55" t="s">
        <v>115</v>
      </c>
      <c r="D126" s="67"/>
      <c r="E126" s="11">
        <f t="shared" si="5"/>
        <v>0</v>
      </c>
    </row>
    <row r="127" spans="1:5" s="23" customFormat="1" ht="25.15" customHeight="1" thickBot="1" x14ac:dyDescent="0.3">
      <c r="A127" s="7">
        <f t="shared" si="6"/>
        <v>31</v>
      </c>
      <c r="B127" s="8">
        <v>50</v>
      </c>
      <c r="C127" s="55" t="s">
        <v>116</v>
      </c>
      <c r="D127" s="67"/>
      <c r="E127" s="11">
        <f t="shared" si="5"/>
        <v>0</v>
      </c>
    </row>
    <row r="128" spans="1:5" s="23" customFormat="1" ht="37.9" customHeight="1" thickBot="1" x14ac:dyDescent="0.3">
      <c r="A128" s="7">
        <f t="shared" si="6"/>
        <v>32</v>
      </c>
      <c r="B128" s="8">
        <v>100</v>
      </c>
      <c r="C128" s="55" t="s">
        <v>117</v>
      </c>
      <c r="D128" s="67"/>
      <c r="E128" s="11">
        <f t="shared" si="5"/>
        <v>0</v>
      </c>
    </row>
    <row r="129" spans="1:5" s="23" customFormat="1" ht="12.6" customHeight="1" thickBot="1" x14ac:dyDescent="0.3">
      <c r="A129" s="7">
        <f t="shared" si="6"/>
        <v>33</v>
      </c>
      <c r="B129" s="8">
        <v>30</v>
      </c>
      <c r="C129" s="55" t="s">
        <v>118</v>
      </c>
      <c r="D129" s="67"/>
      <c r="E129" s="11">
        <f t="shared" si="5"/>
        <v>0</v>
      </c>
    </row>
    <row r="130" spans="1:5" s="23" customFormat="1" ht="12.6" customHeight="1" thickBot="1" x14ac:dyDescent="0.3">
      <c r="A130" s="7">
        <f t="shared" si="6"/>
        <v>34</v>
      </c>
      <c r="B130" s="8">
        <v>10</v>
      </c>
      <c r="C130" s="55" t="s">
        <v>119</v>
      </c>
      <c r="D130" s="67"/>
      <c r="E130" s="11">
        <f t="shared" si="5"/>
        <v>0</v>
      </c>
    </row>
    <row r="131" spans="1:5" s="23" customFormat="1" ht="12.6" customHeight="1" thickBot="1" x14ac:dyDescent="0.3">
      <c r="A131" s="7">
        <f t="shared" si="6"/>
        <v>35</v>
      </c>
      <c r="B131" s="8">
        <v>10</v>
      </c>
      <c r="C131" s="55" t="s">
        <v>120</v>
      </c>
      <c r="D131" s="67"/>
      <c r="E131" s="11">
        <f t="shared" si="5"/>
        <v>0</v>
      </c>
    </row>
    <row r="132" spans="1:5" s="23" customFormat="1" ht="12.6" customHeight="1" thickBot="1" x14ac:dyDescent="0.3">
      <c r="A132" s="7">
        <f t="shared" si="6"/>
        <v>36</v>
      </c>
      <c r="B132" s="8">
        <v>10</v>
      </c>
      <c r="C132" s="55" t="s">
        <v>121</v>
      </c>
      <c r="D132" s="67"/>
      <c r="E132" s="11">
        <f t="shared" si="5"/>
        <v>0</v>
      </c>
    </row>
    <row r="133" spans="1:5" s="23" customFormat="1" ht="25.15" customHeight="1" thickBot="1" x14ac:dyDescent="0.3">
      <c r="A133" s="7">
        <f t="shared" si="6"/>
        <v>37</v>
      </c>
      <c r="B133" s="8">
        <v>50</v>
      </c>
      <c r="C133" s="55" t="s">
        <v>122</v>
      </c>
      <c r="D133" s="67"/>
      <c r="E133" s="11">
        <f t="shared" si="5"/>
        <v>0</v>
      </c>
    </row>
    <row r="134" spans="1:5" s="23" customFormat="1" ht="12.6" customHeight="1" thickBot="1" x14ac:dyDescent="0.3">
      <c r="A134" s="7">
        <f t="shared" si="6"/>
        <v>38</v>
      </c>
      <c r="B134" s="8">
        <v>50</v>
      </c>
      <c r="C134" s="55" t="s">
        <v>123</v>
      </c>
      <c r="D134" s="67"/>
      <c r="E134" s="11">
        <f t="shared" si="5"/>
        <v>0</v>
      </c>
    </row>
    <row r="135" spans="1:5" s="23" customFormat="1" ht="12.6" customHeight="1" thickBot="1" x14ac:dyDescent="0.3">
      <c r="A135" s="7">
        <f t="shared" si="6"/>
        <v>39</v>
      </c>
      <c r="B135" s="8">
        <v>50</v>
      </c>
      <c r="C135" s="55" t="s">
        <v>124</v>
      </c>
      <c r="D135" s="67"/>
      <c r="E135" s="11">
        <f t="shared" si="5"/>
        <v>0</v>
      </c>
    </row>
    <row r="136" spans="1:5" s="23" customFormat="1" ht="12.6" customHeight="1" thickBot="1" x14ac:dyDescent="0.3">
      <c r="A136" s="7">
        <f t="shared" si="6"/>
        <v>40</v>
      </c>
      <c r="B136" s="8">
        <v>50</v>
      </c>
      <c r="C136" s="55" t="s">
        <v>125</v>
      </c>
      <c r="D136" s="67"/>
      <c r="E136" s="11">
        <f t="shared" si="5"/>
        <v>0</v>
      </c>
    </row>
    <row r="137" spans="1:5" s="23" customFormat="1" ht="12.6" customHeight="1" thickBot="1" x14ac:dyDescent="0.3">
      <c r="A137" s="7">
        <f t="shared" si="6"/>
        <v>41</v>
      </c>
      <c r="B137" s="8">
        <v>50</v>
      </c>
      <c r="C137" s="55" t="s">
        <v>126</v>
      </c>
      <c r="D137" s="67"/>
      <c r="E137" s="11">
        <f t="shared" si="5"/>
        <v>0</v>
      </c>
    </row>
    <row r="138" spans="1:5" s="23" customFormat="1" ht="12.6" customHeight="1" thickBot="1" x14ac:dyDescent="0.3">
      <c r="A138" s="7">
        <f t="shared" si="6"/>
        <v>42</v>
      </c>
      <c r="B138" s="8">
        <v>50</v>
      </c>
      <c r="C138" s="55" t="s">
        <v>127</v>
      </c>
      <c r="D138" s="67"/>
      <c r="E138" s="11">
        <f t="shared" si="5"/>
        <v>0</v>
      </c>
    </row>
    <row r="139" spans="1:5" s="23" customFormat="1" ht="12.6" customHeight="1" thickBot="1" x14ac:dyDescent="0.3">
      <c r="A139" s="7">
        <f t="shared" si="6"/>
        <v>43</v>
      </c>
      <c r="B139" s="8">
        <v>50</v>
      </c>
      <c r="C139" s="55" t="s">
        <v>128</v>
      </c>
      <c r="D139" s="67"/>
      <c r="E139" s="11">
        <f t="shared" si="5"/>
        <v>0</v>
      </c>
    </row>
    <row r="140" spans="1:5" s="23" customFormat="1" ht="12.6" customHeight="1" thickBot="1" x14ac:dyDescent="0.3">
      <c r="A140" s="7">
        <f t="shared" si="6"/>
        <v>44</v>
      </c>
      <c r="B140" s="8">
        <v>50</v>
      </c>
      <c r="C140" s="55" t="s">
        <v>129</v>
      </c>
      <c r="D140" s="67"/>
      <c r="E140" s="11">
        <f t="shared" si="5"/>
        <v>0</v>
      </c>
    </row>
    <row r="141" spans="1:5" s="23" customFormat="1" ht="12.6" customHeight="1" thickBot="1" x14ac:dyDescent="0.3">
      <c r="A141" s="7">
        <f t="shared" si="6"/>
        <v>45</v>
      </c>
      <c r="B141" s="8">
        <v>50</v>
      </c>
      <c r="C141" s="55" t="s">
        <v>130</v>
      </c>
      <c r="D141" s="67"/>
      <c r="E141" s="11">
        <f t="shared" si="5"/>
        <v>0</v>
      </c>
    </row>
    <row r="142" spans="1:5" s="23" customFormat="1" ht="12.6" customHeight="1" thickBot="1" x14ac:dyDescent="0.3">
      <c r="A142" s="7">
        <f t="shared" si="6"/>
        <v>46</v>
      </c>
      <c r="B142" s="8">
        <v>50</v>
      </c>
      <c r="C142" s="55" t="s">
        <v>131</v>
      </c>
      <c r="D142" s="67"/>
      <c r="E142" s="11">
        <f t="shared" si="5"/>
        <v>0</v>
      </c>
    </row>
    <row r="143" spans="1:5" s="23" customFormat="1" ht="12.6" customHeight="1" thickBot="1" x14ac:dyDescent="0.3">
      <c r="A143" s="7">
        <f t="shared" si="6"/>
        <v>47</v>
      </c>
      <c r="B143" s="8">
        <v>50</v>
      </c>
      <c r="C143" s="55" t="s">
        <v>132</v>
      </c>
      <c r="D143" s="67"/>
      <c r="E143" s="11">
        <f t="shared" si="5"/>
        <v>0</v>
      </c>
    </row>
    <row r="144" spans="1:5" s="23" customFormat="1" ht="12.6" customHeight="1" thickBot="1" x14ac:dyDescent="0.3">
      <c r="A144" s="7">
        <f t="shared" si="6"/>
        <v>48</v>
      </c>
      <c r="B144" s="8">
        <v>10</v>
      </c>
      <c r="C144" s="55" t="s">
        <v>133</v>
      </c>
      <c r="D144" s="67"/>
      <c r="E144" s="11">
        <f t="shared" si="5"/>
        <v>0</v>
      </c>
    </row>
    <row r="145" spans="1:5" s="23" customFormat="1" ht="12.6" customHeight="1" thickBot="1" x14ac:dyDescent="0.3">
      <c r="A145" s="7">
        <f t="shared" si="6"/>
        <v>49</v>
      </c>
      <c r="B145" s="8">
        <v>30</v>
      </c>
      <c r="C145" s="55" t="s">
        <v>134</v>
      </c>
      <c r="D145" s="67"/>
      <c r="E145" s="11">
        <f t="shared" si="5"/>
        <v>0</v>
      </c>
    </row>
    <row r="146" spans="1:5" s="23" customFormat="1" ht="12.6" customHeight="1" thickBot="1" x14ac:dyDescent="0.3">
      <c r="A146" s="7">
        <f t="shared" si="6"/>
        <v>50</v>
      </c>
      <c r="B146" s="8">
        <v>25</v>
      </c>
      <c r="C146" s="55" t="s">
        <v>135</v>
      </c>
      <c r="D146" s="67"/>
      <c r="E146" s="11">
        <f t="shared" si="5"/>
        <v>0</v>
      </c>
    </row>
    <row r="147" spans="1:5" s="23" customFormat="1" ht="12.6" customHeight="1" thickBot="1" x14ac:dyDescent="0.3">
      <c r="A147" s="7">
        <f t="shared" si="6"/>
        <v>51</v>
      </c>
      <c r="B147" s="8">
        <v>100</v>
      </c>
      <c r="C147" s="55" t="s">
        <v>136</v>
      </c>
      <c r="D147" s="67"/>
      <c r="E147" s="11">
        <f t="shared" si="5"/>
        <v>0</v>
      </c>
    </row>
    <row r="148" spans="1:5" s="23" customFormat="1" ht="12.6" customHeight="1" thickBot="1" x14ac:dyDescent="0.3">
      <c r="A148" s="7">
        <f t="shared" si="6"/>
        <v>52</v>
      </c>
      <c r="B148" s="8">
        <v>100</v>
      </c>
      <c r="C148" s="55" t="s">
        <v>137</v>
      </c>
      <c r="D148" s="67"/>
      <c r="E148" s="11">
        <f t="shared" si="5"/>
        <v>0</v>
      </c>
    </row>
    <row r="149" spans="1:5" s="23" customFormat="1" ht="12.6" customHeight="1" thickBot="1" x14ac:dyDescent="0.3">
      <c r="A149" s="7">
        <f t="shared" si="6"/>
        <v>53</v>
      </c>
      <c r="B149" s="8">
        <v>100</v>
      </c>
      <c r="C149" s="55" t="s">
        <v>138</v>
      </c>
      <c r="D149" s="67"/>
      <c r="E149" s="11">
        <f t="shared" si="5"/>
        <v>0</v>
      </c>
    </row>
    <row r="150" spans="1:5" s="23" customFormat="1" ht="12.6" customHeight="1" thickBot="1" x14ac:dyDescent="0.3">
      <c r="A150" s="7">
        <f t="shared" si="6"/>
        <v>54</v>
      </c>
      <c r="B150" s="8">
        <v>100</v>
      </c>
      <c r="C150" s="55" t="s">
        <v>139</v>
      </c>
      <c r="D150" s="67"/>
      <c r="E150" s="11">
        <f t="shared" si="5"/>
        <v>0</v>
      </c>
    </row>
    <row r="151" spans="1:5" s="23" customFormat="1" ht="12.6" customHeight="1" thickBot="1" x14ac:dyDescent="0.3">
      <c r="A151" s="7">
        <f t="shared" si="6"/>
        <v>55</v>
      </c>
      <c r="B151" s="8">
        <v>50</v>
      </c>
      <c r="C151" s="55" t="s">
        <v>140</v>
      </c>
      <c r="D151" s="67"/>
      <c r="E151" s="11">
        <f>SUM(B151*D151)</f>
        <v>0</v>
      </c>
    </row>
    <row r="152" spans="1:5" s="23" customFormat="1" ht="12.6" customHeight="1" thickBot="1" x14ac:dyDescent="0.3">
      <c r="A152" s="7">
        <f t="shared" si="6"/>
        <v>56</v>
      </c>
      <c r="B152" s="8">
        <v>50</v>
      </c>
      <c r="C152" s="55" t="s">
        <v>141</v>
      </c>
      <c r="D152" s="67"/>
      <c r="E152" s="11">
        <f t="shared" si="5"/>
        <v>0</v>
      </c>
    </row>
    <row r="153" spans="1:5" s="23" customFormat="1" ht="12.6" customHeight="1" thickBot="1" x14ac:dyDescent="0.3">
      <c r="A153" s="7">
        <f t="shared" si="6"/>
        <v>57</v>
      </c>
      <c r="B153" s="8">
        <v>50</v>
      </c>
      <c r="C153" s="55" t="s">
        <v>142</v>
      </c>
      <c r="D153" s="67"/>
      <c r="E153" s="11">
        <f t="shared" si="5"/>
        <v>0</v>
      </c>
    </row>
    <row r="154" spans="1:5" s="23" customFormat="1" ht="12.6" customHeight="1" thickBot="1" x14ac:dyDescent="0.3">
      <c r="A154" s="7">
        <f t="shared" si="6"/>
        <v>58</v>
      </c>
      <c r="B154" s="8">
        <v>100</v>
      </c>
      <c r="C154" s="55" t="s">
        <v>143</v>
      </c>
      <c r="D154" s="67"/>
      <c r="E154" s="11">
        <f t="shared" si="5"/>
        <v>0</v>
      </c>
    </row>
    <row r="155" spans="1:5" s="23" customFormat="1" ht="12.6" customHeight="1" thickBot="1" x14ac:dyDescent="0.3">
      <c r="A155" s="7">
        <f t="shared" si="6"/>
        <v>59</v>
      </c>
      <c r="B155" s="8">
        <v>100</v>
      </c>
      <c r="C155" s="55" t="s">
        <v>144</v>
      </c>
      <c r="D155" s="67"/>
      <c r="E155" s="11">
        <f t="shared" si="5"/>
        <v>0</v>
      </c>
    </row>
    <row r="156" spans="1:5" s="23" customFormat="1" ht="12.6" customHeight="1" thickBot="1" x14ac:dyDescent="0.3">
      <c r="A156" s="7">
        <f t="shared" si="6"/>
        <v>60</v>
      </c>
      <c r="B156" s="8">
        <v>100</v>
      </c>
      <c r="C156" s="55" t="s">
        <v>145</v>
      </c>
      <c r="D156" s="67"/>
      <c r="E156" s="11">
        <f t="shared" si="5"/>
        <v>0</v>
      </c>
    </row>
    <row r="157" spans="1:5" s="23" customFormat="1" ht="12.6" customHeight="1" thickBot="1" x14ac:dyDescent="0.3">
      <c r="A157" s="7">
        <f t="shared" si="6"/>
        <v>61</v>
      </c>
      <c r="B157" s="8">
        <v>100</v>
      </c>
      <c r="C157" s="55" t="s">
        <v>146</v>
      </c>
      <c r="D157" s="67"/>
      <c r="E157" s="11">
        <f t="shared" si="5"/>
        <v>0</v>
      </c>
    </row>
    <row r="158" spans="1:5" s="23" customFormat="1" ht="12.6" customHeight="1" thickBot="1" x14ac:dyDescent="0.3">
      <c r="A158" s="7">
        <f t="shared" si="6"/>
        <v>62</v>
      </c>
      <c r="B158" s="8">
        <v>100</v>
      </c>
      <c r="C158" s="55" t="s">
        <v>147</v>
      </c>
      <c r="D158" s="67"/>
      <c r="E158" s="11">
        <f t="shared" si="5"/>
        <v>0</v>
      </c>
    </row>
    <row r="159" spans="1:5" s="23" customFormat="1" ht="12.6" customHeight="1" thickBot="1" x14ac:dyDescent="0.3">
      <c r="A159" s="7">
        <f t="shared" si="6"/>
        <v>63</v>
      </c>
      <c r="B159" s="8">
        <v>50</v>
      </c>
      <c r="C159" s="55" t="s">
        <v>148</v>
      </c>
      <c r="D159" s="67"/>
      <c r="E159" s="11">
        <f t="shared" si="5"/>
        <v>0</v>
      </c>
    </row>
    <row r="160" spans="1:5" s="23" customFormat="1" ht="12.6" customHeight="1" thickBot="1" x14ac:dyDescent="0.3">
      <c r="A160" s="7">
        <f t="shared" si="6"/>
        <v>64</v>
      </c>
      <c r="B160" s="8">
        <v>50</v>
      </c>
      <c r="C160" s="55" t="s">
        <v>149</v>
      </c>
      <c r="D160" s="67"/>
      <c r="E160" s="11">
        <f t="shared" si="5"/>
        <v>0</v>
      </c>
    </row>
    <row r="161" spans="1:5" s="23" customFormat="1" ht="12.6" customHeight="1" thickBot="1" x14ac:dyDescent="0.3">
      <c r="A161" s="7">
        <f t="shared" si="6"/>
        <v>65</v>
      </c>
      <c r="B161" s="8">
        <v>50</v>
      </c>
      <c r="C161" s="55" t="s">
        <v>150</v>
      </c>
      <c r="D161" s="67"/>
      <c r="E161" s="11">
        <f t="shared" si="5"/>
        <v>0</v>
      </c>
    </row>
    <row r="162" spans="1:5" s="23" customFormat="1" ht="12.6" customHeight="1" thickBot="1" x14ac:dyDescent="0.3">
      <c r="A162" s="7">
        <f t="shared" si="6"/>
        <v>66</v>
      </c>
      <c r="B162" s="8">
        <v>50</v>
      </c>
      <c r="C162" s="55" t="s">
        <v>151</v>
      </c>
      <c r="D162" s="67"/>
      <c r="E162" s="11">
        <f t="shared" ref="E162:E172" si="7">SUM(B162*D162)</f>
        <v>0</v>
      </c>
    </row>
    <row r="163" spans="1:5" s="23" customFormat="1" ht="12.6" customHeight="1" thickBot="1" x14ac:dyDescent="0.3">
      <c r="A163" s="7">
        <f t="shared" ref="A163:A173" si="8">SUM(A162+1)</f>
        <v>67</v>
      </c>
      <c r="B163" s="8">
        <v>100</v>
      </c>
      <c r="C163" s="55" t="s">
        <v>152</v>
      </c>
      <c r="D163" s="67"/>
      <c r="E163" s="11">
        <f t="shared" si="7"/>
        <v>0</v>
      </c>
    </row>
    <row r="164" spans="1:5" s="23" customFormat="1" ht="12.6" customHeight="1" thickBot="1" x14ac:dyDescent="0.3">
      <c r="A164" s="7">
        <f t="shared" si="8"/>
        <v>68</v>
      </c>
      <c r="B164" s="8">
        <v>25</v>
      </c>
      <c r="C164" s="55" t="s">
        <v>153</v>
      </c>
      <c r="D164" s="67"/>
      <c r="E164" s="11">
        <f t="shared" si="7"/>
        <v>0</v>
      </c>
    </row>
    <row r="165" spans="1:5" s="23" customFormat="1" ht="12.6" customHeight="1" thickBot="1" x14ac:dyDescent="0.3">
      <c r="A165" s="7">
        <f t="shared" si="8"/>
        <v>69</v>
      </c>
      <c r="B165" s="8">
        <v>40</v>
      </c>
      <c r="C165" s="55" t="s">
        <v>154</v>
      </c>
      <c r="D165" s="67"/>
      <c r="E165" s="11">
        <f t="shared" si="7"/>
        <v>0</v>
      </c>
    </row>
    <row r="166" spans="1:5" s="23" customFormat="1" ht="12.6" customHeight="1" thickBot="1" x14ac:dyDescent="0.3">
      <c r="A166" s="7">
        <f t="shared" si="8"/>
        <v>70</v>
      </c>
      <c r="B166" s="8">
        <v>25</v>
      </c>
      <c r="C166" s="55" t="s">
        <v>155</v>
      </c>
      <c r="D166" s="67"/>
      <c r="E166" s="11">
        <f t="shared" si="7"/>
        <v>0</v>
      </c>
    </row>
    <row r="167" spans="1:5" s="23" customFormat="1" ht="12.6" customHeight="1" thickBot="1" x14ac:dyDescent="0.3">
      <c r="A167" s="7">
        <f t="shared" si="8"/>
        <v>71</v>
      </c>
      <c r="B167" s="8">
        <v>50</v>
      </c>
      <c r="C167" s="55" t="s">
        <v>156</v>
      </c>
      <c r="D167" s="67"/>
      <c r="E167" s="11">
        <f t="shared" si="7"/>
        <v>0</v>
      </c>
    </row>
    <row r="168" spans="1:5" s="23" customFormat="1" ht="12.6" customHeight="1" thickBot="1" x14ac:dyDescent="0.3">
      <c r="A168" s="7">
        <f t="shared" si="8"/>
        <v>72</v>
      </c>
      <c r="B168" s="24">
        <v>2000</v>
      </c>
      <c r="C168" s="55" t="s">
        <v>157</v>
      </c>
      <c r="D168" s="67"/>
      <c r="E168" s="11">
        <f t="shared" si="7"/>
        <v>0</v>
      </c>
    </row>
    <row r="169" spans="1:5" s="23" customFormat="1" ht="12.6" customHeight="1" thickBot="1" x14ac:dyDescent="0.3">
      <c r="A169" s="7">
        <f t="shared" si="8"/>
        <v>73</v>
      </c>
      <c r="B169" s="8">
        <v>50</v>
      </c>
      <c r="C169" s="55" t="s">
        <v>158</v>
      </c>
      <c r="D169" s="67"/>
      <c r="E169" s="11">
        <f t="shared" si="7"/>
        <v>0</v>
      </c>
    </row>
    <row r="170" spans="1:5" s="23" customFormat="1" ht="12.6" customHeight="1" thickBot="1" x14ac:dyDescent="0.3">
      <c r="A170" s="7">
        <f t="shared" si="8"/>
        <v>74</v>
      </c>
      <c r="B170" s="8">
        <v>20</v>
      </c>
      <c r="C170" s="55" t="s">
        <v>159</v>
      </c>
      <c r="D170" s="67"/>
      <c r="E170" s="11">
        <f t="shared" si="7"/>
        <v>0</v>
      </c>
    </row>
    <row r="171" spans="1:5" s="23" customFormat="1" ht="12.6" customHeight="1" thickBot="1" x14ac:dyDescent="0.3">
      <c r="A171" s="7">
        <f t="shared" si="8"/>
        <v>75</v>
      </c>
      <c r="B171" s="8">
        <v>40</v>
      </c>
      <c r="C171" s="55" t="s">
        <v>160</v>
      </c>
      <c r="D171" s="67"/>
      <c r="E171" s="11">
        <f t="shared" si="7"/>
        <v>0</v>
      </c>
    </row>
    <row r="172" spans="1:5" s="23" customFormat="1" ht="12.6" customHeight="1" thickBot="1" x14ac:dyDescent="0.3">
      <c r="A172" s="7">
        <f t="shared" si="8"/>
        <v>76</v>
      </c>
      <c r="B172" s="8">
        <v>30</v>
      </c>
      <c r="C172" s="55" t="s">
        <v>161</v>
      </c>
      <c r="D172" s="67"/>
      <c r="E172" s="11">
        <f t="shared" si="7"/>
        <v>0</v>
      </c>
    </row>
    <row r="173" spans="1:5" s="23" customFormat="1" ht="12.6" customHeight="1" thickBot="1" x14ac:dyDescent="0.3">
      <c r="A173" s="7">
        <f t="shared" si="8"/>
        <v>77</v>
      </c>
      <c r="B173" s="8">
        <v>30</v>
      </c>
      <c r="C173" s="56" t="s">
        <v>162</v>
      </c>
      <c r="D173" s="67"/>
      <c r="E173" s="11">
        <f>SUM(B173*D173)</f>
        <v>0</v>
      </c>
    </row>
    <row r="174" spans="1:5" ht="12.75" thickBot="1" x14ac:dyDescent="0.3">
      <c r="A174" s="2"/>
      <c r="B174" s="2"/>
      <c r="C174" s="51" t="s">
        <v>16</v>
      </c>
      <c r="D174" s="14"/>
      <c r="E174" s="25">
        <f>SUM(E97:E173)</f>
        <v>0</v>
      </c>
    </row>
    <row r="175" spans="1:5" x14ac:dyDescent="0.25">
      <c r="A175" s="2"/>
      <c r="B175" s="17"/>
      <c r="C175" s="57"/>
      <c r="D175" s="26"/>
      <c r="E175" s="26"/>
    </row>
    <row r="176" spans="1:5" ht="13.15" customHeight="1" thickBot="1" x14ac:dyDescent="0.3">
      <c r="A176" s="27" t="s">
        <v>17</v>
      </c>
      <c r="B176" s="27"/>
      <c r="C176" s="58"/>
      <c r="D176" s="27"/>
      <c r="E176" s="27"/>
    </row>
    <row r="177" spans="1:5" x14ac:dyDescent="0.25">
      <c r="A177" s="3" t="s">
        <v>2</v>
      </c>
      <c r="B177" s="4" t="s">
        <v>3</v>
      </c>
      <c r="C177" s="48"/>
      <c r="D177" s="6" t="s">
        <v>4</v>
      </c>
      <c r="E177" s="6" t="s">
        <v>5</v>
      </c>
    </row>
    <row r="178" spans="1:5" ht="15.75" customHeight="1" thickBot="1" x14ac:dyDescent="0.3">
      <c r="A178" s="7" t="s">
        <v>6</v>
      </c>
      <c r="B178" s="8" t="s">
        <v>7</v>
      </c>
      <c r="C178" s="49" t="s">
        <v>8</v>
      </c>
      <c r="D178" s="10" t="s">
        <v>9</v>
      </c>
      <c r="E178" s="10" t="s">
        <v>9</v>
      </c>
    </row>
    <row r="179" spans="1:5" ht="12.6" customHeight="1" thickBot="1" x14ac:dyDescent="0.3">
      <c r="A179" s="7">
        <v>1</v>
      </c>
      <c r="B179" s="8">
        <v>200</v>
      </c>
      <c r="C179" s="50" t="s">
        <v>163</v>
      </c>
      <c r="D179" s="68"/>
      <c r="E179" s="11">
        <f>SUM(B179*D179)</f>
        <v>0</v>
      </c>
    </row>
    <row r="180" spans="1:5" ht="12.75" thickBot="1" x14ac:dyDescent="0.3">
      <c r="A180" s="2"/>
      <c r="B180" s="2"/>
      <c r="C180" s="51" t="s">
        <v>16</v>
      </c>
      <c r="D180" s="12"/>
      <c r="E180" s="13">
        <f>+E179</f>
        <v>0</v>
      </c>
    </row>
    <row r="181" spans="1:5" x14ac:dyDescent="0.25">
      <c r="A181" s="2"/>
      <c r="B181" s="2"/>
      <c r="C181" s="54"/>
      <c r="D181" s="16"/>
      <c r="E181" s="16"/>
    </row>
    <row r="182" spans="1:5" ht="13.9" customHeight="1" thickBot="1" x14ac:dyDescent="0.3">
      <c r="A182" s="27" t="s">
        <v>77</v>
      </c>
      <c r="B182" s="27"/>
      <c r="C182" s="58"/>
      <c r="D182" s="27"/>
      <c r="E182" s="27"/>
    </row>
    <row r="183" spans="1:5" x14ac:dyDescent="0.25">
      <c r="A183" s="3" t="s">
        <v>2</v>
      </c>
      <c r="B183" s="4" t="s">
        <v>3</v>
      </c>
      <c r="C183" s="48"/>
      <c r="D183" s="6" t="s">
        <v>4</v>
      </c>
      <c r="E183" s="6" t="s">
        <v>5</v>
      </c>
    </row>
    <row r="184" spans="1:5" ht="15.75" customHeight="1" thickBot="1" x14ac:dyDescent="0.3">
      <c r="A184" s="7" t="s">
        <v>6</v>
      </c>
      <c r="B184" s="8" t="s">
        <v>7</v>
      </c>
      <c r="C184" s="49" t="s">
        <v>8</v>
      </c>
      <c r="D184" s="10" t="s">
        <v>9</v>
      </c>
      <c r="E184" s="10" t="s">
        <v>9</v>
      </c>
    </row>
    <row r="185" spans="1:5" ht="25.15" customHeight="1" thickBot="1" x14ac:dyDescent="0.3">
      <c r="A185" s="7">
        <v>1</v>
      </c>
      <c r="B185" s="8">
        <v>25</v>
      </c>
      <c r="C185" s="53" t="s">
        <v>164</v>
      </c>
      <c r="D185" s="67"/>
      <c r="E185" s="11">
        <f>SUM(B185*D185)</f>
        <v>0</v>
      </c>
    </row>
    <row r="186" spans="1:5" ht="25.15" customHeight="1" thickBot="1" x14ac:dyDescent="0.3">
      <c r="A186" s="7">
        <v>2</v>
      </c>
      <c r="B186" s="8">
        <v>25</v>
      </c>
      <c r="C186" s="53" t="s">
        <v>165</v>
      </c>
      <c r="D186" s="67"/>
      <c r="E186" s="11">
        <f t="shared" ref="E186:E188" si="9">SUM(B186*D186)</f>
        <v>0</v>
      </c>
    </row>
    <row r="187" spans="1:5" ht="12.6" customHeight="1" thickBot="1" x14ac:dyDescent="0.3">
      <c r="A187" s="7">
        <v>3</v>
      </c>
      <c r="B187" s="8">
        <v>25</v>
      </c>
      <c r="C187" s="53" t="s">
        <v>166</v>
      </c>
      <c r="D187" s="67"/>
      <c r="E187" s="11">
        <f t="shared" si="9"/>
        <v>0</v>
      </c>
    </row>
    <row r="188" spans="1:5" ht="12.6" customHeight="1" thickBot="1" x14ac:dyDescent="0.3">
      <c r="A188" s="7">
        <v>4</v>
      </c>
      <c r="B188" s="8">
        <v>50</v>
      </c>
      <c r="C188" s="53" t="s">
        <v>167</v>
      </c>
      <c r="D188" s="68"/>
      <c r="E188" s="11">
        <f t="shared" si="9"/>
        <v>0</v>
      </c>
    </row>
    <row r="189" spans="1:5" ht="12.75" thickBot="1" x14ac:dyDescent="0.3">
      <c r="A189" s="2"/>
      <c r="B189" s="2"/>
      <c r="C189" s="51" t="s">
        <v>16</v>
      </c>
      <c r="D189" s="12"/>
      <c r="E189" s="25">
        <f>SUM(E185:E188)</f>
        <v>0</v>
      </c>
    </row>
    <row r="190" spans="1:5" ht="12.75" thickBot="1" x14ac:dyDescent="0.3">
      <c r="A190" s="2"/>
      <c r="B190" s="2"/>
      <c r="C190" s="51" t="s">
        <v>168</v>
      </c>
      <c r="D190" s="12"/>
      <c r="E190" s="25">
        <f>SUM(E174+E180+E189)</f>
        <v>0</v>
      </c>
    </row>
    <row r="191" spans="1:5" x14ac:dyDescent="0.25">
      <c r="A191" s="2"/>
      <c r="B191" s="2"/>
      <c r="C191" s="54"/>
      <c r="D191" s="16"/>
      <c r="E191" s="29"/>
    </row>
    <row r="192" spans="1:5" x14ac:dyDescent="0.25">
      <c r="A192" s="62" t="s">
        <v>169</v>
      </c>
      <c r="B192" s="62"/>
      <c r="C192" s="47"/>
      <c r="D192" s="62"/>
      <c r="E192" s="62"/>
    </row>
    <row r="193" spans="1:5" ht="13.15" customHeight="1" thickBot="1" x14ac:dyDescent="0.3">
      <c r="A193" s="17" t="s">
        <v>1</v>
      </c>
      <c r="B193" s="17"/>
      <c r="C193" s="57"/>
      <c r="D193" s="17"/>
      <c r="E193" s="17"/>
    </row>
    <row r="194" spans="1:5" x14ac:dyDescent="0.25">
      <c r="A194" s="3" t="s">
        <v>2</v>
      </c>
      <c r="B194" s="4" t="s">
        <v>3</v>
      </c>
      <c r="C194" s="48"/>
      <c r="D194" s="6" t="s">
        <v>4</v>
      </c>
      <c r="E194" s="6" t="s">
        <v>5</v>
      </c>
    </row>
    <row r="195" spans="1:5" ht="15.75" customHeight="1" thickBot="1" x14ac:dyDescent="0.3">
      <c r="A195" s="7" t="s">
        <v>6</v>
      </c>
      <c r="B195" s="8" t="s">
        <v>7</v>
      </c>
      <c r="C195" s="49" t="s">
        <v>8</v>
      </c>
      <c r="D195" s="10" t="s">
        <v>9</v>
      </c>
      <c r="E195" s="10" t="s">
        <v>9</v>
      </c>
    </row>
    <row r="196" spans="1:5" ht="12.6" customHeight="1" thickBot="1" x14ac:dyDescent="0.3">
      <c r="A196" s="7">
        <v>1</v>
      </c>
      <c r="B196" s="8">
        <v>5</v>
      </c>
      <c r="C196" s="53" t="s">
        <v>170</v>
      </c>
      <c r="D196" s="67"/>
      <c r="E196" s="11">
        <f t="shared" ref="E196:E213" si="10">SUM(B196*D196)</f>
        <v>0</v>
      </c>
    </row>
    <row r="197" spans="1:5" ht="12.6" customHeight="1" thickBot="1" x14ac:dyDescent="0.3">
      <c r="A197" s="7">
        <f>+A196+1</f>
        <v>2</v>
      </c>
      <c r="B197" s="8">
        <v>2</v>
      </c>
      <c r="C197" s="53" t="s">
        <v>171</v>
      </c>
      <c r="D197" s="67"/>
      <c r="E197" s="11">
        <f t="shared" si="10"/>
        <v>0</v>
      </c>
    </row>
    <row r="198" spans="1:5" ht="12.6" customHeight="1" thickBot="1" x14ac:dyDescent="0.3">
      <c r="A198" s="7">
        <f t="shared" ref="A198:A213" si="11">+A197+1</f>
        <v>3</v>
      </c>
      <c r="B198" s="8">
        <v>3</v>
      </c>
      <c r="C198" s="53" t="s">
        <v>172</v>
      </c>
      <c r="D198" s="67"/>
      <c r="E198" s="11">
        <f t="shared" si="10"/>
        <v>0</v>
      </c>
    </row>
    <row r="199" spans="1:5" ht="12.6" customHeight="1" thickBot="1" x14ac:dyDescent="0.3">
      <c r="A199" s="7">
        <f t="shared" si="11"/>
        <v>4</v>
      </c>
      <c r="B199" s="8">
        <v>3</v>
      </c>
      <c r="C199" s="53" t="s">
        <v>173</v>
      </c>
      <c r="D199" s="67"/>
      <c r="E199" s="11">
        <f t="shared" si="10"/>
        <v>0</v>
      </c>
    </row>
    <row r="200" spans="1:5" ht="12.6" customHeight="1" thickBot="1" x14ac:dyDescent="0.3">
      <c r="A200" s="7">
        <f t="shared" si="11"/>
        <v>5</v>
      </c>
      <c r="B200" s="8">
        <v>3</v>
      </c>
      <c r="C200" s="53" t="s">
        <v>174</v>
      </c>
      <c r="D200" s="67"/>
      <c r="E200" s="11">
        <f t="shared" si="10"/>
        <v>0</v>
      </c>
    </row>
    <row r="201" spans="1:5" ht="12.6" customHeight="1" thickBot="1" x14ac:dyDescent="0.3">
      <c r="A201" s="7">
        <f t="shared" si="11"/>
        <v>6</v>
      </c>
      <c r="B201" s="8">
        <v>5</v>
      </c>
      <c r="C201" s="53" t="s">
        <v>175</v>
      </c>
      <c r="D201" s="67"/>
      <c r="E201" s="11">
        <f t="shared" si="10"/>
        <v>0</v>
      </c>
    </row>
    <row r="202" spans="1:5" ht="12.6" customHeight="1" thickBot="1" x14ac:dyDescent="0.3">
      <c r="A202" s="7">
        <f t="shared" si="11"/>
        <v>7</v>
      </c>
      <c r="B202" s="8">
        <v>3</v>
      </c>
      <c r="C202" s="53" t="s">
        <v>176</v>
      </c>
      <c r="D202" s="67"/>
      <c r="E202" s="11">
        <f t="shared" si="10"/>
        <v>0</v>
      </c>
    </row>
    <row r="203" spans="1:5" ht="12.6" customHeight="1" thickBot="1" x14ac:dyDescent="0.3">
      <c r="A203" s="7">
        <f t="shared" si="11"/>
        <v>8</v>
      </c>
      <c r="B203" s="8">
        <v>2</v>
      </c>
      <c r="C203" s="53" t="s">
        <v>177</v>
      </c>
      <c r="D203" s="67"/>
      <c r="E203" s="11">
        <f t="shared" si="10"/>
        <v>0</v>
      </c>
    </row>
    <row r="204" spans="1:5" ht="12.6" customHeight="1" thickBot="1" x14ac:dyDescent="0.3">
      <c r="A204" s="7">
        <f t="shared" si="11"/>
        <v>9</v>
      </c>
      <c r="B204" s="8">
        <v>3</v>
      </c>
      <c r="C204" s="53" t="s">
        <v>178</v>
      </c>
      <c r="D204" s="67"/>
      <c r="E204" s="11">
        <f t="shared" si="10"/>
        <v>0</v>
      </c>
    </row>
    <row r="205" spans="1:5" ht="12.6" customHeight="1" thickBot="1" x14ac:dyDescent="0.3">
      <c r="A205" s="7">
        <f t="shared" si="11"/>
        <v>10</v>
      </c>
      <c r="B205" s="8">
        <v>3</v>
      </c>
      <c r="C205" s="53" t="s">
        <v>179</v>
      </c>
      <c r="D205" s="67"/>
      <c r="E205" s="11">
        <f t="shared" si="10"/>
        <v>0</v>
      </c>
    </row>
    <row r="206" spans="1:5" ht="12.6" customHeight="1" thickBot="1" x14ac:dyDescent="0.3">
      <c r="A206" s="7">
        <f t="shared" si="11"/>
        <v>11</v>
      </c>
      <c r="B206" s="8">
        <v>2</v>
      </c>
      <c r="C206" s="53" t="s">
        <v>180</v>
      </c>
      <c r="D206" s="67"/>
      <c r="E206" s="11">
        <f t="shared" si="10"/>
        <v>0</v>
      </c>
    </row>
    <row r="207" spans="1:5" ht="12.6" customHeight="1" thickBot="1" x14ac:dyDescent="0.3">
      <c r="A207" s="7">
        <f t="shared" si="11"/>
        <v>12</v>
      </c>
      <c r="B207" s="8">
        <v>2</v>
      </c>
      <c r="C207" s="53" t="s">
        <v>181</v>
      </c>
      <c r="D207" s="67"/>
      <c r="E207" s="11">
        <f t="shared" si="10"/>
        <v>0</v>
      </c>
    </row>
    <row r="208" spans="1:5" ht="12.6" customHeight="1" thickBot="1" x14ac:dyDescent="0.3">
      <c r="A208" s="7">
        <f t="shared" si="11"/>
        <v>13</v>
      </c>
      <c r="B208" s="8">
        <v>2</v>
      </c>
      <c r="C208" s="53" t="s">
        <v>182</v>
      </c>
      <c r="D208" s="67"/>
      <c r="E208" s="11">
        <f t="shared" si="10"/>
        <v>0</v>
      </c>
    </row>
    <row r="209" spans="1:5" ht="12.6" customHeight="1" thickBot="1" x14ac:dyDescent="0.3">
      <c r="A209" s="7">
        <f t="shared" si="11"/>
        <v>14</v>
      </c>
      <c r="B209" s="8">
        <v>2</v>
      </c>
      <c r="C209" s="53" t="s">
        <v>183</v>
      </c>
      <c r="D209" s="67"/>
      <c r="E209" s="11">
        <f t="shared" si="10"/>
        <v>0</v>
      </c>
    </row>
    <row r="210" spans="1:5" ht="12.6" customHeight="1" thickBot="1" x14ac:dyDescent="0.3">
      <c r="A210" s="7">
        <f t="shared" si="11"/>
        <v>15</v>
      </c>
      <c r="B210" s="8">
        <v>2</v>
      </c>
      <c r="C210" s="53" t="s">
        <v>184</v>
      </c>
      <c r="D210" s="67"/>
      <c r="E210" s="11">
        <f t="shared" si="10"/>
        <v>0</v>
      </c>
    </row>
    <row r="211" spans="1:5" ht="12.6" customHeight="1" thickBot="1" x14ac:dyDescent="0.3">
      <c r="A211" s="7">
        <f t="shared" si="11"/>
        <v>16</v>
      </c>
      <c r="B211" s="8">
        <v>2</v>
      </c>
      <c r="C211" s="53" t="s">
        <v>185</v>
      </c>
      <c r="D211" s="67"/>
      <c r="E211" s="11">
        <f t="shared" si="10"/>
        <v>0</v>
      </c>
    </row>
    <row r="212" spans="1:5" ht="12.6" customHeight="1" thickBot="1" x14ac:dyDescent="0.3">
      <c r="A212" s="7">
        <f t="shared" si="11"/>
        <v>17</v>
      </c>
      <c r="B212" s="8">
        <v>2</v>
      </c>
      <c r="C212" s="53" t="s">
        <v>186</v>
      </c>
      <c r="D212" s="67"/>
      <c r="E212" s="11">
        <f t="shared" si="10"/>
        <v>0</v>
      </c>
    </row>
    <row r="213" spans="1:5" ht="12.6" customHeight="1" thickBot="1" x14ac:dyDescent="0.3">
      <c r="A213" s="7">
        <f t="shared" si="11"/>
        <v>18</v>
      </c>
      <c r="B213" s="8">
        <v>2</v>
      </c>
      <c r="C213" s="53" t="s">
        <v>187</v>
      </c>
      <c r="D213" s="67"/>
      <c r="E213" s="11">
        <f t="shared" si="10"/>
        <v>0</v>
      </c>
    </row>
    <row r="214" spans="1:5" ht="12.75" thickBot="1" x14ac:dyDescent="0.3">
      <c r="A214" s="2"/>
      <c r="B214" s="2"/>
      <c r="C214" s="51" t="s">
        <v>16</v>
      </c>
      <c r="D214" s="14"/>
      <c r="E214" s="15">
        <f>SUM(E196:E213)</f>
        <v>0</v>
      </c>
    </row>
    <row r="215" spans="1:5" x14ac:dyDescent="0.25">
      <c r="A215" s="2"/>
      <c r="B215" s="2"/>
      <c r="C215" s="54"/>
      <c r="D215" s="16"/>
      <c r="E215" s="16"/>
    </row>
    <row r="216" spans="1:5" ht="13.15" customHeight="1" thickBot="1" x14ac:dyDescent="0.3">
      <c r="A216" s="17" t="s">
        <v>17</v>
      </c>
      <c r="B216" s="17"/>
      <c r="C216" s="57"/>
      <c r="D216" s="17"/>
      <c r="E216" s="17"/>
    </row>
    <row r="217" spans="1:5" x14ac:dyDescent="0.25">
      <c r="A217" s="3" t="s">
        <v>2</v>
      </c>
      <c r="B217" s="4" t="s">
        <v>3</v>
      </c>
      <c r="C217" s="48"/>
      <c r="D217" s="6" t="s">
        <v>4</v>
      </c>
      <c r="E217" s="6" t="s">
        <v>5</v>
      </c>
    </row>
    <row r="218" spans="1:5" ht="15.75" customHeight="1" thickBot="1" x14ac:dyDescent="0.3">
      <c r="A218" s="7" t="s">
        <v>6</v>
      </c>
      <c r="B218" s="8" t="s">
        <v>7</v>
      </c>
      <c r="C218" s="49" t="s">
        <v>8</v>
      </c>
      <c r="D218" s="10" t="s">
        <v>9</v>
      </c>
      <c r="E218" s="10" t="s">
        <v>9</v>
      </c>
    </row>
    <row r="219" spans="1:5" ht="12.6" customHeight="1" thickBot="1" x14ac:dyDescent="0.3">
      <c r="A219" s="7">
        <v>1</v>
      </c>
      <c r="B219" s="8">
        <v>5</v>
      </c>
      <c r="C219" s="50" t="s">
        <v>188</v>
      </c>
      <c r="D219" s="67"/>
      <c r="E219" s="11">
        <f t="shared" ref="E219:E238" si="12">SUM(B219*D219)</f>
        <v>0</v>
      </c>
    </row>
    <row r="220" spans="1:5" ht="12.6" customHeight="1" thickBot="1" x14ac:dyDescent="0.3">
      <c r="A220" s="7">
        <f>SUM(A219+1)</f>
        <v>2</v>
      </c>
      <c r="B220" s="8">
        <v>5</v>
      </c>
      <c r="C220" s="50" t="s">
        <v>189</v>
      </c>
      <c r="D220" s="67"/>
      <c r="E220" s="11">
        <f t="shared" si="12"/>
        <v>0</v>
      </c>
    </row>
    <row r="221" spans="1:5" ht="12.6" customHeight="1" thickBot="1" x14ac:dyDescent="0.3">
      <c r="A221" s="7">
        <f t="shared" ref="A221:A238" si="13">SUM(A220+1)</f>
        <v>3</v>
      </c>
      <c r="B221" s="8">
        <v>2</v>
      </c>
      <c r="C221" s="50" t="s">
        <v>190</v>
      </c>
      <c r="D221" s="67"/>
      <c r="E221" s="11">
        <f t="shared" si="12"/>
        <v>0</v>
      </c>
    </row>
    <row r="222" spans="1:5" ht="12.6" customHeight="1" thickBot="1" x14ac:dyDescent="0.3">
      <c r="A222" s="7">
        <f t="shared" si="13"/>
        <v>4</v>
      </c>
      <c r="B222" s="8">
        <v>2</v>
      </c>
      <c r="C222" s="50" t="s">
        <v>191</v>
      </c>
      <c r="D222" s="67"/>
      <c r="E222" s="11">
        <f t="shared" si="12"/>
        <v>0</v>
      </c>
    </row>
    <row r="223" spans="1:5" ht="12.6" customHeight="1" thickBot="1" x14ac:dyDescent="0.3">
      <c r="A223" s="7">
        <f t="shared" si="13"/>
        <v>5</v>
      </c>
      <c r="B223" s="8">
        <v>2</v>
      </c>
      <c r="C223" s="50" t="s">
        <v>192</v>
      </c>
      <c r="D223" s="67"/>
      <c r="E223" s="11">
        <f t="shared" si="12"/>
        <v>0</v>
      </c>
    </row>
    <row r="224" spans="1:5" ht="12.6" customHeight="1" thickBot="1" x14ac:dyDescent="0.3">
      <c r="A224" s="7">
        <f t="shared" si="13"/>
        <v>6</v>
      </c>
      <c r="B224" s="8">
        <v>2</v>
      </c>
      <c r="C224" s="50" t="s">
        <v>193</v>
      </c>
      <c r="D224" s="67"/>
      <c r="E224" s="11">
        <f t="shared" si="12"/>
        <v>0</v>
      </c>
    </row>
    <row r="225" spans="1:5" ht="12.6" customHeight="1" thickBot="1" x14ac:dyDescent="0.3">
      <c r="A225" s="7">
        <f t="shared" si="13"/>
        <v>7</v>
      </c>
      <c r="B225" s="8">
        <v>4</v>
      </c>
      <c r="C225" s="50" t="s">
        <v>194</v>
      </c>
      <c r="D225" s="67"/>
      <c r="E225" s="11">
        <f t="shared" si="12"/>
        <v>0</v>
      </c>
    </row>
    <row r="226" spans="1:5" ht="12.6" customHeight="1" thickBot="1" x14ac:dyDescent="0.3">
      <c r="A226" s="7">
        <f t="shared" si="13"/>
        <v>8</v>
      </c>
      <c r="B226" s="8">
        <v>2</v>
      </c>
      <c r="C226" s="50" t="s">
        <v>195</v>
      </c>
      <c r="D226" s="67"/>
      <c r="E226" s="11">
        <f t="shared" si="12"/>
        <v>0</v>
      </c>
    </row>
    <row r="227" spans="1:5" ht="12.6" customHeight="1" thickBot="1" x14ac:dyDescent="0.3">
      <c r="A227" s="7">
        <f t="shared" si="13"/>
        <v>9</v>
      </c>
      <c r="B227" s="8">
        <v>2</v>
      </c>
      <c r="C227" s="50" t="s">
        <v>196</v>
      </c>
      <c r="D227" s="67"/>
      <c r="E227" s="11">
        <f t="shared" si="12"/>
        <v>0</v>
      </c>
    </row>
    <row r="228" spans="1:5" ht="12.6" customHeight="1" thickBot="1" x14ac:dyDescent="0.3">
      <c r="A228" s="7">
        <f t="shared" si="13"/>
        <v>10</v>
      </c>
      <c r="B228" s="8">
        <v>2</v>
      </c>
      <c r="C228" s="50" t="s">
        <v>197</v>
      </c>
      <c r="D228" s="67"/>
      <c r="E228" s="11">
        <f t="shared" si="12"/>
        <v>0</v>
      </c>
    </row>
    <row r="229" spans="1:5" ht="12.6" customHeight="1" thickBot="1" x14ac:dyDescent="0.3">
      <c r="A229" s="7">
        <f t="shared" si="13"/>
        <v>11</v>
      </c>
      <c r="B229" s="8">
        <v>2</v>
      </c>
      <c r="C229" s="50" t="s">
        <v>198</v>
      </c>
      <c r="D229" s="67"/>
      <c r="E229" s="11">
        <f t="shared" si="12"/>
        <v>0</v>
      </c>
    </row>
    <row r="230" spans="1:5" ht="12.6" customHeight="1" thickBot="1" x14ac:dyDescent="0.3">
      <c r="A230" s="7">
        <f t="shared" si="13"/>
        <v>12</v>
      </c>
      <c r="B230" s="8">
        <v>4</v>
      </c>
      <c r="C230" s="50" t="s">
        <v>199</v>
      </c>
      <c r="D230" s="67"/>
      <c r="E230" s="11">
        <f t="shared" si="12"/>
        <v>0</v>
      </c>
    </row>
    <row r="231" spans="1:5" ht="12.6" customHeight="1" thickBot="1" x14ac:dyDescent="0.3">
      <c r="A231" s="7">
        <f t="shared" si="13"/>
        <v>13</v>
      </c>
      <c r="B231" s="8">
        <v>2</v>
      </c>
      <c r="C231" s="50" t="s">
        <v>200</v>
      </c>
      <c r="D231" s="67"/>
      <c r="E231" s="11">
        <f t="shared" si="12"/>
        <v>0</v>
      </c>
    </row>
    <row r="232" spans="1:5" ht="12.6" customHeight="1" thickBot="1" x14ac:dyDescent="0.3">
      <c r="A232" s="7">
        <f t="shared" si="13"/>
        <v>14</v>
      </c>
      <c r="B232" s="8">
        <v>2</v>
      </c>
      <c r="C232" s="50" t="s">
        <v>201</v>
      </c>
      <c r="D232" s="67"/>
      <c r="E232" s="11">
        <f t="shared" si="12"/>
        <v>0</v>
      </c>
    </row>
    <row r="233" spans="1:5" ht="12.6" customHeight="1" thickBot="1" x14ac:dyDescent="0.3">
      <c r="A233" s="7">
        <f t="shared" si="13"/>
        <v>15</v>
      </c>
      <c r="B233" s="8">
        <v>3</v>
      </c>
      <c r="C233" s="50" t="s">
        <v>202</v>
      </c>
      <c r="D233" s="67"/>
      <c r="E233" s="11">
        <f t="shared" si="12"/>
        <v>0</v>
      </c>
    </row>
    <row r="234" spans="1:5" ht="12.6" customHeight="1" thickBot="1" x14ac:dyDescent="0.3">
      <c r="A234" s="7">
        <f t="shared" si="13"/>
        <v>16</v>
      </c>
      <c r="B234" s="8">
        <v>3</v>
      </c>
      <c r="C234" s="50" t="s">
        <v>203</v>
      </c>
      <c r="D234" s="67"/>
      <c r="E234" s="11">
        <f t="shared" si="12"/>
        <v>0</v>
      </c>
    </row>
    <row r="235" spans="1:5" ht="12.6" customHeight="1" thickBot="1" x14ac:dyDescent="0.3">
      <c r="A235" s="7">
        <f t="shared" si="13"/>
        <v>17</v>
      </c>
      <c r="B235" s="8">
        <v>2</v>
      </c>
      <c r="C235" s="50" t="s">
        <v>204</v>
      </c>
      <c r="D235" s="67"/>
      <c r="E235" s="11">
        <f t="shared" si="12"/>
        <v>0</v>
      </c>
    </row>
    <row r="236" spans="1:5" ht="12.6" customHeight="1" thickBot="1" x14ac:dyDescent="0.3">
      <c r="A236" s="7">
        <f t="shared" si="13"/>
        <v>18</v>
      </c>
      <c r="B236" s="8">
        <v>2</v>
      </c>
      <c r="C236" s="50" t="s">
        <v>205</v>
      </c>
      <c r="D236" s="67"/>
      <c r="E236" s="11">
        <f t="shared" si="12"/>
        <v>0</v>
      </c>
    </row>
    <row r="237" spans="1:5" ht="12.6" customHeight="1" thickBot="1" x14ac:dyDescent="0.3">
      <c r="A237" s="7">
        <f t="shared" si="13"/>
        <v>19</v>
      </c>
      <c r="B237" s="8">
        <v>2</v>
      </c>
      <c r="C237" s="50" t="s">
        <v>206</v>
      </c>
      <c r="D237" s="67"/>
      <c r="E237" s="11">
        <f t="shared" si="12"/>
        <v>0</v>
      </c>
    </row>
    <row r="238" spans="1:5" ht="12.6" customHeight="1" thickBot="1" x14ac:dyDescent="0.3">
      <c r="A238" s="7">
        <f t="shared" si="13"/>
        <v>20</v>
      </c>
      <c r="B238" s="8">
        <v>2</v>
      </c>
      <c r="C238" s="50" t="s">
        <v>207</v>
      </c>
      <c r="D238" s="67"/>
      <c r="E238" s="11">
        <f t="shared" si="12"/>
        <v>0</v>
      </c>
    </row>
    <row r="239" spans="1:5" ht="12.75" thickBot="1" x14ac:dyDescent="0.3">
      <c r="A239" s="2"/>
      <c r="B239" s="2"/>
      <c r="C239" s="51" t="s">
        <v>16</v>
      </c>
      <c r="D239" s="14"/>
      <c r="E239" s="15">
        <f>SUM(E219:E238)</f>
        <v>0</v>
      </c>
    </row>
    <row r="240" spans="1:5" x14ac:dyDescent="0.25">
      <c r="A240" s="2"/>
      <c r="B240" s="2"/>
      <c r="C240" s="54"/>
      <c r="D240" s="16"/>
      <c r="E240" s="16"/>
    </row>
    <row r="241" spans="1:5" ht="14.45" customHeight="1" thickBot="1" x14ac:dyDescent="0.3">
      <c r="A241" s="17" t="s">
        <v>77</v>
      </c>
      <c r="B241" s="17"/>
      <c r="C241" s="57"/>
      <c r="D241" s="17"/>
      <c r="E241" s="17"/>
    </row>
    <row r="242" spans="1:5" x14ac:dyDescent="0.25">
      <c r="A242" s="3" t="s">
        <v>2</v>
      </c>
      <c r="B242" s="4" t="s">
        <v>3</v>
      </c>
      <c r="C242" s="48"/>
      <c r="D242" s="6" t="s">
        <v>4</v>
      </c>
      <c r="E242" s="6" t="s">
        <v>5</v>
      </c>
    </row>
    <row r="243" spans="1:5" ht="15.75" customHeight="1" thickBot="1" x14ac:dyDescent="0.3">
      <c r="A243" s="7" t="s">
        <v>6</v>
      </c>
      <c r="B243" s="8" t="s">
        <v>7</v>
      </c>
      <c r="C243" s="49" t="s">
        <v>8</v>
      </c>
      <c r="D243" s="10" t="s">
        <v>9</v>
      </c>
      <c r="E243" s="10" t="s">
        <v>9</v>
      </c>
    </row>
    <row r="244" spans="1:5" ht="12.6" customHeight="1" thickBot="1" x14ac:dyDescent="0.3">
      <c r="A244" s="7">
        <v>1</v>
      </c>
      <c r="B244" s="8">
        <v>2</v>
      </c>
      <c r="C244" s="53" t="s">
        <v>208</v>
      </c>
      <c r="D244" s="67"/>
      <c r="E244" s="11">
        <f t="shared" ref="E244:E247" si="14">SUM(B244*D244)</f>
        <v>0</v>
      </c>
    </row>
    <row r="245" spans="1:5" ht="12.6" customHeight="1" thickBot="1" x14ac:dyDescent="0.3">
      <c r="A245" s="7">
        <v>2</v>
      </c>
      <c r="B245" s="8">
        <v>2</v>
      </c>
      <c r="C245" s="53" t="s">
        <v>209</v>
      </c>
      <c r="D245" s="67"/>
      <c r="E245" s="11">
        <f t="shared" si="14"/>
        <v>0</v>
      </c>
    </row>
    <row r="246" spans="1:5" ht="12.6" customHeight="1" thickBot="1" x14ac:dyDescent="0.3">
      <c r="A246" s="7">
        <v>3</v>
      </c>
      <c r="B246" s="8">
        <v>1</v>
      </c>
      <c r="C246" s="53" t="s">
        <v>210</v>
      </c>
      <c r="D246" s="67"/>
      <c r="E246" s="11">
        <f t="shared" si="14"/>
        <v>0</v>
      </c>
    </row>
    <row r="247" spans="1:5" ht="12.6" customHeight="1" thickBot="1" x14ac:dyDescent="0.3">
      <c r="A247" s="7">
        <v>4</v>
      </c>
      <c r="B247" s="8">
        <v>2</v>
      </c>
      <c r="C247" s="53" t="s">
        <v>211</v>
      </c>
      <c r="D247" s="67"/>
      <c r="E247" s="11">
        <f t="shared" si="14"/>
        <v>0</v>
      </c>
    </row>
    <row r="248" spans="1:5" ht="12.75" thickBot="1" x14ac:dyDescent="0.3">
      <c r="A248" s="2"/>
      <c r="B248" s="2"/>
      <c r="C248" s="51" t="s">
        <v>16</v>
      </c>
      <c r="D248" s="14"/>
      <c r="E248" s="15">
        <f>SUM(E244:E247)</f>
        <v>0</v>
      </c>
    </row>
    <row r="249" spans="1:5" x14ac:dyDescent="0.25">
      <c r="A249" s="2"/>
      <c r="B249" s="2"/>
      <c r="C249" s="51"/>
      <c r="D249" s="14"/>
      <c r="E249" s="14"/>
    </row>
    <row r="250" spans="1:5" ht="12.75" thickBot="1" x14ac:dyDescent="0.3">
      <c r="A250" s="2" t="s">
        <v>212</v>
      </c>
      <c r="B250" s="2"/>
      <c r="C250" s="54"/>
      <c r="D250" s="16"/>
      <c r="E250" s="16"/>
    </row>
    <row r="251" spans="1:5" x14ac:dyDescent="0.25">
      <c r="A251" s="3" t="s">
        <v>2</v>
      </c>
      <c r="B251" s="4" t="s">
        <v>3</v>
      </c>
      <c r="C251" s="48"/>
      <c r="D251" s="6" t="s">
        <v>4</v>
      </c>
      <c r="E251" s="6" t="s">
        <v>5</v>
      </c>
    </row>
    <row r="252" spans="1:5" ht="15.75" customHeight="1" thickBot="1" x14ac:dyDescent="0.3">
      <c r="A252" s="7" t="s">
        <v>6</v>
      </c>
      <c r="B252" s="8" t="s">
        <v>7</v>
      </c>
      <c r="C252" s="49" t="s">
        <v>8</v>
      </c>
      <c r="D252" s="10" t="s">
        <v>9</v>
      </c>
      <c r="E252" s="10" t="s">
        <v>9</v>
      </c>
    </row>
    <row r="253" spans="1:5" ht="12.6" customHeight="1" thickBot="1" x14ac:dyDescent="0.3">
      <c r="A253" s="7">
        <v>1</v>
      </c>
      <c r="B253" s="8">
        <v>2</v>
      </c>
      <c r="C253" s="53" t="s">
        <v>213</v>
      </c>
      <c r="D253" s="67"/>
      <c r="E253" s="11">
        <f t="shared" ref="E253:E254" si="15">SUM(B253*D253)</f>
        <v>0</v>
      </c>
    </row>
    <row r="254" spans="1:5" ht="12.6" customHeight="1" thickBot="1" x14ac:dyDescent="0.3">
      <c r="A254" s="7">
        <v>2</v>
      </c>
      <c r="B254" s="8">
        <v>2</v>
      </c>
      <c r="C254" s="53" t="s">
        <v>214</v>
      </c>
      <c r="D254" s="67"/>
      <c r="E254" s="11">
        <f t="shared" si="15"/>
        <v>0</v>
      </c>
    </row>
    <row r="255" spans="1:5" ht="12.75" thickBot="1" x14ac:dyDescent="0.3">
      <c r="A255" s="2"/>
      <c r="B255" s="2"/>
      <c r="C255" s="51" t="s">
        <v>16</v>
      </c>
      <c r="D255" s="14"/>
      <c r="E255" s="15">
        <f>SUM(E253:E254)</f>
        <v>0</v>
      </c>
    </row>
    <row r="256" spans="1:5" ht="11.45" customHeight="1" x14ac:dyDescent="0.25">
      <c r="A256" s="18"/>
      <c r="B256" s="18"/>
      <c r="C256" s="52"/>
      <c r="D256" s="18"/>
      <c r="E256" s="18"/>
    </row>
    <row r="257" spans="1:5" ht="12.6" customHeight="1" thickBot="1" x14ac:dyDescent="0.3">
      <c r="A257" s="17" t="s">
        <v>215</v>
      </c>
      <c r="B257" s="18"/>
      <c r="C257" s="52"/>
      <c r="D257" s="18"/>
      <c r="E257" s="18"/>
    </row>
    <row r="258" spans="1:5" ht="15" customHeight="1" thickBot="1" x14ac:dyDescent="0.3">
      <c r="A258" s="3" t="s">
        <v>2</v>
      </c>
      <c r="B258" s="4" t="s">
        <v>3</v>
      </c>
      <c r="C258" s="59"/>
      <c r="D258" s="5" t="s">
        <v>4</v>
      </c>
      <c r="E258" s="5" t="s">
        <v>5</v>
      </c>
    </row>
    <row r="259" spans="1:5" ht="15.6" customHeight="1" thickBot="1" x14ac:dyDescent="0.3">
      <c r="A259" s="7" t="s">
        <v>6</v>
      </c>
      <c r="B259" s="8" t="s">
        <v>7</v>
      </c>
      <c r="C259" s="59" t="s">
        <v>8</v>
      </c>
      <c r="D259" s="9" t="s">
        <v>9</v>
      </c>
      <c r="E259" s="9" t="s">
        <v>9</v>
      </c>
    </row>
    <row r="260" spans="1:5" ht="12.6" customHeight="1" thickBot="1" x14ac:dyDescent="0.3">
      <c r="A260" s="32">
        <v>1</v>
      </c>
      <c r="B260" s="32">
        <v>3</v>
      </c>
      <c r="C260" s="60" t="s">
        <v>216</v>
      </c>
      <c r="D260" s="67"/>
      <c r="E260" s="11">
        <f t="shared" ref="E260:E270" si="16">SUM(B260*D260)</f>
        <v>0</v>
      </c>
    </row>
    <row r="261" spans="1:5" ht="12.6" customHeight="1" thickBot="1" x14ac:dyDescent="0.3">
      <c r="A261" s="32">
        <f>+A260+1</f>
        <v>2</v>
      </c>
      <c r="B261" s="32">
        <v>3</v>
      </c>
      <c r="C261" s="60" t="s">
        <v>217</v>
      </c>
      <c r="D261" s="67"/>
      <c r="E261" s="11">
        <f t="shared" si="16"/>
        <v>0</v>
      </c>
    </row>
    <row r="262" spans="1:5" ht="12.6" customHeight="1" thickBot="1" x14ac:dyDescent="0.3">
      <c r="A262" s="32">
        <f t="shared" ref="A262:A270" si="17">+A261+1</f>
        <v>3</v>
      </c>
      <c r="B262" s="32">
        <v>4</v>
      </c>
      <c r="C262" s="60" t="s">
        <v>218</v>
      </c>
      <c r="D262" s="67"/>
      <c r="E262" s="11">
        <f t="shared" si="16"/>
        <v>0</v>
      </c>
    </row>
    <row r="263" spans="1:5" ht="12.6" customHeight="1" thickBot="1" x14ac:dyDescent="0.3">
      <c r="A263" s="32">
        <f t="shared" si="17"/>
        <v>4</v>
      </c>
      <c r="B263" s="32">
        <v>3</v>
      </c>
      <c r="C263" s="60" t="s">
        <v>217</v>
      </c>
      <c r="D263" s="67"/>
      <c r="E263" s="11">
        <f t="shared" si="16"/>
        <v>0</v>
      </c>
    </row>
    <row r="264" spans="1:5" ht="12.6" customHeight="1" thickBot="1" x14ac:dyDescent="0.3">
      <c r="A264" s="32">
        <f t="shared" si="17"/>
        <v>5</v>
      </c>
      <c r="B264" s="32">
        <v>4</v>
      </c>
      <c r="C264" s="60" t="s">
        <v>219</v>
      </c>
      <c r="D264" s="67"/>
      <c r="E264" s="11">
        <f t="shared" si="16"/>
        <v>0</v>
      </c>
    </row>
    <row r="265" spans="1:5" ht="12.6" customHeight="1" thickBot="1" x14ac:dyDescent="0.3">
      <c r="A265" s="32">
        <f t="shared" si="17"/>
        <v>6</v>
      </c>
      <c r="B265" s="32">
        <v>4</v>
      </c>
      <c r="C265" s="60" t="s">
        <v>220</v>
      </c>
      <c r="D265" s="67"/>
      <c r="E265" s="11">
        <f t="shared" si="16"/>
        <v>0</v>
      </c>
    </row>
    <row r="266" spans="1:5" ht="12.6" customHeight="1" thickBot="1" x14ac:dyDescent="0.3">
      <c r="A266" s="32">
        <f t="shared" si="17"/>
        <v>7</v>
      </c>
      <c r="B266" s="32">
        <v>2</v>
      </c>
      <c r="C266" s="60" t="s">
        <v>221</v>
      </c>
      <c r="D266" s="67"/>
      <c r="E266" s="11">
        <f t="shared" si="16"/>
        <v>0</v>
      </c>
    </row>
    <row r="267" spans="1:5" ht="12.6" customHeight="1" thickBot="1" x14ac:dyDescent="0.3">
      <c r="A267" s="32">
        <f t="shared" si="17"/>
        <v>8</v>
      </c>
      <c r="B267" s="32">
        <v>3</v>
      </c>
      <c r="C267" s="60" t="s">
        <v>222</v>
      </c>
      <c r="D267" s="67"/>
      <c r="E267" s="11">
        <f t="shared" si="16"/>
        <v>0</v>
      </c>
    </row>
    <row r="268" spans="1:5" ht="12.6" customHeight="1" thickBot="1" x14ac:dyDescent="0.3">
      <c r="A268" s="32">
        <f t="shared" si="17"/>
        <v>9</v>
      </c>
      <c r="B268" s="32">
        <v>3</v>
      </c>
      <c r="C268" s="60" t="s">
        <v>223</v>
      </c>
      <c r="D268" s="67"/>
      <c r="E268" s="11">
        <f t="shared" si="16"/>
        <v>0</v>
      </c>
    </row>
    <row r="269" spans="1:5" ht="12.6" customHeight="1" thickBot="1" x14ac:dyDescent="0.3">
      <c r="A269" s="32">
        <f t="shared" si="17"/>
        <v>10</v>
      </c>
      <c r="B269" s="32">
        <v>3</v>
      </c>
      <c r="C269" s="60" t="s">
        <v>224</v>
      </c>
      <c r="D269" s="67"/>
      <c r="E269" s="11">
        <f t="shared" si="16"/>
        <v>0</v>
      </c>
    </row>
    <row r="270" spans="1:5" ht="12.6" customHeight="1" thickBot="1" x14ac:dyDescent="0.3">
      <c r="A270" s="32">
        <f t="shared" si="17"/>
        <v>11</v>
      </c>
      <c r="B270" s="32">
        <v>2</v>
      </c>
      <c r="C270" s="60" t="s">
        <v>225</v>
      </c>
      <c r="D270" s="67"/>
      <c r="E270" s="11">
        <f t="shared" si="16"/>
        <v>0</v>
      </c>
    </row>
    <row r="271" spans="1:5" ht="12.75" thickBot="1" x14ac:dyDescent="0.3">
      <c r="A271" s="2"/>
      <c r="B271" s="2"/>
      <c r="C271" s="51" t="s">
        <v>16</v>
      </c>
      <c r="D271" s="14"/>
      <c r="E271" s="15">
        <f>SUM(E260:E270)</f>
        <v>0</v>
      </c>
    </row>
    <row r="272" spans="1:5" ht="12.75" thickBot="1" x14ac:dyDescent="0.3">
      <c r="A272" s="2"/>
      <c r="B272" s="2"/>
      <c r="C272" s="51" t="s">
        <v>226</v>
      </c>
      <c r="D272" s="14"/>
      <c r="E272" s="15">
        <f>SUM(E239+E248+E255+E271+E214)</f>
        <v>0</v>
      </c>
    </row>
    <row r="273" spans="1:5" x14ac:dyDescent="0.25">
      <c r="A273" s="2"/>
      <c r="B273" s="2"/>
      <c r="C273" s="54"/>
      <c r="D273" s="16"/>
      <c r="E273" s="16"/>
    </row>
    <row r="274" spans="1:5" ht="15.6" customHeight="1" thickBot="1" x14ac:dyDescent="0.3">
      <c r="A274" s="76" t="s">
        <v>227</v>
      </c>
      <c r="B274" s="76"/>
      <c r="C274" s="76"/>
      <c r="D274" s="16"/>
      <c r="E274" s="16"/>
    </row>
    <row r="275" spans="1:5" x14ac:dyDescent="0.25">
      <c r="A275" s="3" t="s">
        <v>2</v>
      </c>
      <c r="B275" s="4" t="s">
        <v>3</v>
      </c>
      <c r="C275" s="61"/>
      <c r="D275" s="6" t="s">
        <v>4</v>
      </c>
      <c r="E275" s="6" t="s">
        <v>5</v>
      </c>
    </row>
    <row r="276" spans="1:5" ht="12.75" thickBot="1" x14ac:dyDescent="0.3">
      <c r="A276" s="7" t="s">
        <v>6</v>
      </c>
      <c r="B276" s="8" t="s">
        <v>7</v>
      </c>
      <c r="C276" s="49" t="s">
        <v>8</v>
      </c>
      <c r="D276" s="10" t="s">
        <v>9</v>
      </c>
      <c r="E276" s="10" t="s">
        <v>9</v>
      </c>
    </row>
    <row r="277" spans="1:5" ht="12.6" customHeight="1" thickBot="1" x14ac:dyDescent="0.3">
      <c r="A277" s="7">
        <v>1</v>
      </c>
      <c r="B277" s="8">
        <v>3</v>
      </c>
      <c r="C277" s="53" t="s">
        <v>228</v>
      </c>
      <c r="D277" s="67"/>
      <c r="E277" s="11">
        <f t="shared" ref="E277:E280" si="18">SUM(B277*D277)</f>
        <v>0</v>
      </c>
    </row>
    <row r="278" spans="1:5" ht="12.6" customHeight="1" thickBot="1" x14ac:dyDescent="0.3">
      <c r="A278" s="7">
        <v>2</v>
      </c>
      <c r="B278" s="8">
        <v>6</v>
      </c>
      <c r="C278" s="53" t="s">
        <v>229</v>
      </c>
      <c r="D278" s="67"/>
      <c r="E278" s="11">
        <f t="shared" si="18"/>
        <v>0</v>
      </c>
    </row>
    <row r="279" spans="1:5" ht="12.6" customHeight="1" thickBot="1" x14ac:dyDescent="0.3">
      <c r="A279" s="7">
        <v>3</v>
      </c>
      <c r="B279" s="8">
        <v>6</v>
      </c>
      <c r="C279" s="53" t="s">
        <v>230</v>
      </c>
      <c r="D279" s="67"/>
      <c r="E279" s="11">
        <f t="shared" si="18"/>
        <v>0</v>
      </c>
    </row>
    <row r="280" spans="1:5" ht="12.6" customHeight="1" thickBot="1" x14ac:dyDescent="0.3">
      <c r="A280" s="7">
        <v>4</v>
      </c>
      <c r="B280" s="8">
        <v>3</v>
      </c>
      <c r="C280" s="53" t="s">
        <v>231</v>
      </c>
      <c r="D280" s="67"/>
      <c r="E280" s="11">
        <f t="shared" si="18"/>
        <v>0</v>
      </c>
    </row>
    <row r="281" spans="1:5" ht="12.75" thickBot="1" x14ac:dyDescent="0.3">
      <c r="A281" s="2"/>
      <c r="B281" s="2"/>
      <c r="C281" s="51" t="s">
        <v>16</v>
      </c>
      <c r="D281" s="14"/>
      <c r="E281" s="15">
        <f>SUM(E277:E280)</f>
        <v>0</v>
      </c>
    </row>
    <row r="282" spans="1:5" ht="12.75" thickBot="1" x14ac:dyDescent="0.3">
      <c r="A282" s="2"/>
      <c r="B282" s="2"/>
      <c r="C282" s="51" t="s">
        <v>232</v>
      </c>
      <c r="D282" s="14"/>
      <c r="E282" s="15">
        <f>+E281</f>
        <v>0</v>
      </c>
    </row>
    <row r="283" spans="1:5" x14ac:dyDescent="0.25">
      <c r="A283" s="2"/>
      <c r="B283" s="2"/>
      <c r="C283" s="54"/>
      <c r="D283" s="16"/>
      <c r="E283" s="16"/>
    </row>
    <row r="284" spans="1:5" ht="12.6" customHeight="1" thickBot="1" x14ac:dyDescent="0.3">
      <c r="A284" s="77" t="s">
        <v>233</v>
      </c>
      <c r="B284" s="77"/>
      <c r="C284" s="77"/>
      <c r="D284" s="63"/>
      <c r="E284" s="27"/>
    </row>
    <row r="285" spans="1:5" ht="15.75" customHeight="1" x14ac:dyDescent="0.25">
      <c r="A285" s="3" t="s">
        <v>2</v>
      </c>
      <c r="B285" s="4" t="s">
        <v>3</v>
      </c>
      <c r="C285" s="61"/>
      <c r="D285" s="33" t="s">
        <v>4</v>
      </c>
      <c r="E285" s="33" t="s">
        <v>5</v>
      </c>
    </row>
    <row r="286" spans="1:5" ht="15.75" customHeight="1" thickBot="1" x14ac:dyDescent="0.3">
      <c r="A286" s="7" t="s">
        <v>6</v>
      </c>
      <c r="B286" s="8" t="s">
        <v>7</v>
      </c>
      <c r="C286" s="49" t="s">
        <v>8</v>
      </c>
      <c r="D286" s="10" t="s">
        <v>9</v>
      </c>
      <c r="E286" s="10" t="s">
        <v>9</v>
      </c>
    </row>
    <row r="287" spans="1:5" ht="12.6" customHeight="1" thickBot="1" x14ac:dyDescent="0.3">
      <c r="A287" s="7">
        <v>1</v>
      </c>
      <c r="B287" s="8">
        <v>2</v>
      </c>
      <c r="C287" s="53" t="s">
        <v>234</v>
      </c>
      <c r="D287" s="67"/>
      <c r="E287" s="11">
        <f t="shared" ref="E287:E290" si="19">SUM(B287*D287)</f>
        <v>0</v>
      </c>
    </row>
    <row r="288" spans="1:5" ht="12.6" customHeight="1" thickBot="1" x14ac:dyDescent="0.3">
      <c r="A288" s="7">
        <v>2</v>
      </c>
      <c r="B288" s="8">
        <v>2</v>
      </c>
      <c r="C288" s="53" t="s">
        <v>235</v>
      </c>
      <c r="D288" s="67"/>
      <c r="E288" s="11">
        <f t="shared" si="19"/>
        <v>0</v>
      </c>
    </row>
    <row r="289" spans="1:5" ht="12.6" customHeight="1" thickBot="1" x14ac:dyDescent="0.3">
      <c r="A289" s="7">
        <v>3</v>
      </c>
      <c r="B289" s="8">
        <v>2</v>
      </c>
      <c r="C289" s="53" t="s">
        <v>236</v>
      </c>
      <c r="D289" s="67"/>
      <c r="E289" s="11">
        <f t="shared" si="19"/>
        <v>0</v>
      </c>
    </row>
    <row r="290" spans="1:5" ht="12.6" customHeight="1" thickBot="1" x14ac:dyDescent="0.3">
      <c r="A290" s="7">
        <v>4</v>
      </c>
      <c r="B290" s="8">
        <v>2</v>
      </c>
      <c r="C290" s="53" t="s">
        <v>237</v>
      </c>
      <c r="D290" s="67"/>
      <c r="E290" s="11">
        <f t="shared" si="19"/>
        <v>0</v>
      </c>
    </row>
    <row r="291" spans="1:5" ht="12.75" thickBot="1" x14ac:dyDescent="0.3">
      <c r="A291" s="2"/>
      <c r="B291" s="2"/>
      <c r="C291" s="51" t="s">
        <v>16</v>
      </c>
      <c r="D291" s="14"/>
      <c r="E291" s="15">
        <f>SUM(E287:E290)</f>
        <v>0</v>
      </c>
    </row>
    <row r="292" spans="1:5" ht="12.75" thickBot="1" x14ac:dyDescent="0.3">
      <c r="A292" s="2"/>
      <c r="B292" s="2"/>
      <c r="C292" s="51" t="s">
        <v>238</v>
      </c>
      <c r="D292" s="14"/>
      <c r="E292" s="15">
        <f>+E291</f>
        <v>0</v>
      </c>
    </row>
    <row r="293" spans="1:5" x14ac:dyDescent="0.25">
      <c r="A293" s="2"/>
      <c r="B293" s="2"/>
      <c r="C293" s="54"/>
      <c r="D293" s="16"/>
      <c r="E293" s="16"/>
    </row>
    <row r="294" spans="1:5" ht="13.9" customHeight="1" thickBot="1" x14ac:dyDescent="0.3">
      <c r="A294" s="78" t="s">
        <v>239</v>
      </c>
      <c r="B294" s="78"/>
      <c r="C294" s="78"/>
      <c r="D294" s="28"/>
      <c r="E294" s="28"/>
    </row>
    <row r="295" spans="1:5" ht="15.75" customHeight="1" x14ac:dyDescent="0.25">
      <c r="A295" s="3" t="s">
        <v>2</v>
      </c>
      <c r="B295" s="4" t="s">
        <v>3</v>
      </c>
      <c r="C295" s="61"/>
      <c r="D295" s="33" t="s">
        <v>4</v>
      </c>
      <c r="E295" s="33" t="s">
        <v>5</v>
      </c>
    </row>
    <row r="296" spans="1:5" ht="15.75" customHeight="1" thickBot="1" x14ac:dyDescent="0.3">
      <c r="A296" s="7" t="s">
        <v>6</v>
      </c>
      <c r="B296" s="8" t="s">
        <v>7</v>
      </c>
      <c r="C296" s="49" t="s">
        <v>8</v>
      </c>
      <c r="D296" s="10" t="s">
        <v>9</v>
      </c>
      <c r="E296" s="10" t="s">
        <v>9</v>
      </c>
    </row>
    <row r="297" spans="1:5" ht="12.6" customHeight="1" thickBot="1" x14ac:dyDescent="0.3">
      <c r="A297" s="35">
        <v>1</v>
      </c>
      <c r="B297" s="19">
        <v>3000</v>
      </c>
      <c r="C297" s="53" t="s">
        <v>240</v>
      </c>
      <c r="D297" s="67"/>
      <c r="E297" s="13">
        <f>SUM(B297*D297)</f>
        <v>0</v>
      </c>
    </row>
    <row r="298" spans="1:5" ht="12.75" thickBot="1" x14ac:dyDescent="0.3">
      <c r="A298" s="36"/>
      <c r="B298" s="36"/>
      <c r="C298" s="51" t="s">
        <v>16</v>
      </c>
      <c r="D298" s="12"/>
      <c r="E298" s="13">
        <f>SUM(E297)</f>
        <v>0</v>
      </c>
    </row>
    <row r="299" spans="1:5" ht="12.75" thickBot="1" x14ac:dyDescent="0.3">
      <c r="A299" s="36"/>
      <c r="B299" s="36"/>
      <c r="C299" s="51" t="s">
        <v>241</v>
      </c>
      <c r="D299" s="12"/>
      <c r="E299" s="13">
        <f>+E298</f>
        <v>0</v>
      </c>
    </row>
    <row r="300" spans="1:5" ht="12.6" customHeight="1" x14ac:dyDescent="0.25">
      <c r="A300" s="36"/>
      <c r="B300" s="36"/>
      <c r="C300" s="54"/>
      <c r="D300" s="12"/>
      <c r="E300" s="12"/>
    </row>
    <row r="301" spans="1:5" ht="12.6" customHeight="1" x14ac:dyDescent="0.25">
      <c r="A301" s="75" t="s">
        <v>242</v>
      </c>
      <c r="B301" s="75"/>
      <c r="C301" s="75"/>
      <c r="D301" s="22"/>
      <c r="E301" s="22"/>
    </row>
    <row r="302" spans="1:5" ht="12.6" customHeight="1" thickBot="1" x14ac:dyDescent="0.3">
      <c r="A302" s="31" t="s">
        <v>243</v>
      </c>
      <c r="B302" s="31"/>
      <c r="C302" s="57"/>
      <c r="D302" s="31"/>
      <c r="E302" s="31"/>
    </row>
    <row r="303" spans="1:5" ht="15.75" customHeight="1" x14ac:dyDescent="0.25">
      <c r="A303" s="37" t="s">
        <v>2</v>
      </c>
      <c r="B303" s="38" t="s">
        <v>3</v>
      </c>
      <c r="C303" s="48"/>
      <c r="D303" s="20" t="s">
        <v>4</v>
      </c>
      <c r="E303" s="20" t="s">
        <v>5</v>
      </c>
    </row>
    <row r="304" spans="1:5" ht="15.75" customHeight="1" thickBot="1" x14ac:dyDescent="0.3">
      <c r="A304" s="35" t="s">
        <v>6</v>
      </c>
      <c r="B304" s="19" t="s">
        <v>7</v>
      </c>
      <c r="C304" s="49" t="s">
        <v>8</v>
      </c>
      <c r="D304" s="21" t="s">
        <v>9</v>
      </c>
      <c r="E304" s="21" t="s">
        <v>9</v>
      </c>
    </row>
    <row r="305" spans="1:5" ht="37.9" customHeight="1" thickBot="1" x14ac:dyDescent="0.3">
      <c r="A305" s="35">
        <v>1</v>
      </c>
      <c r="B305" s="19">
        <v>100</v>
      </c>
      <c r="C305" s="53" t="s">
        <v>244</v>
      </c>
      <c r="D305" s="67"/>
      <c r="E305" s="13">
        <f>SUM(B305*D305)</f>
        <v>0</v>
      </c>
    </row>
    <row r="306" spans="1:5" ht="37.9" customHeight="1" thickBot="1" x14ac:dyDescent="0.3">
      <c r="A306" s="35">
        <v>2</v>
      </c>
      <c r="B306" s="19">
        <v>100</v>
      </c>
      <c r="C306" s="53" t="s">
        <v>245</v>
      </c>
      <c r="D306" s="67"/>
      <c r="E306" s="13">
        <f t="shared" ref="E306:E310" si="20">SUM(B306*D306)</f>
        <v>0</v>
      </c>
    </row>
    <row r="307" spans="1:5" ht="37.9" customHeight="1" thickBot="1" x14ac:dyDescent="0.3">
      <c r="A307" s="35">
        <v>3</v>
      </c>
      <c r="B307" s="19">
        <v>100</v>
      </c>
      <c r="C307" s="53" t="s">
        <v>246</v>
      </c>
      <c r="D307" s="67"/>
      <c r="E307" s="13">
        <f t="shared" si="20"/>
        <v>0</v>
      </c>
    </row>
    <row r="308" spans="1:5" ht="37.9" customHeight="1" thickBot="1" x14ac:dyDescent="0.3">
      <c r="A308" s="35">
        <v>4</v>
      </c>
      <c r="B308" s="19">
        <v>100</v>
      </c>
      <c r="C308" s="53" t="s">
        <v>247</v>
      </c>
      <c r="D308" s="67"/>
      <c r="E308" s="13">
        <f t="shared" si="20"/>
        <v>0</v>
      </c>
    </row>
    <row r="309" spans="1:5" ht="37.9" customHeight="1" thickBot="1" x14ac:dyDescent="0.3">
      <c r="A309" s="35">
        <v>5</v>
      </c>
      <c r="B309" s="19">
        <v>100</v>
      </c>
      <c r="C309" s="53" t="s">
        <v>248</v>
      </c>
      <c r="D309" s="67"/>
      <c r="E309" s="13">
        <f t="shared" si="20"/>
        <v>0</v>
      </c>
    </row>
    <row r="310" spans="1:5" ht="37.9" customHeight="1" thickBot="1" x14ac:dyDescent="0.3">
      <c r="A310" s="35">
        <v>6</v>
      </c>
      <c r="B310" s="19">
        <v>100</v>
      </c>
      <c r="C310" s="53" t="s">
        <v>249</v>
      </c>
      <c r="D310" s="67"/>
      <c r="E310" s="13">
        <f t="shared" si="20"/>
        <v>0</v>
      </c>
    </row>
    <row r="311" spans="1:5" ht="12.75" thickBot="1" x14ac:dyDescent="0.3">
      <c r="A311" s="36"/>
      <c r="B311" s="36"/>
      <c r="C311" s="51" t="s">
        <v>16</v>
      </c>
      <c r="D311" s="12"/>
      <c r="E311" s="13">
        <f>SUM(E305:E310)</f>
        <v>0</v>
      </c>
    </row>
    <row r="312" spans="1:5" x14ac:dyDescent="0.25">
      <c r="A312" s="36"/>
      <c r="B312" s="36"/>
      <c r="C312" s="54"/>
      <c r="D312" s="12"/>
      <c r="E312" s="12"/>
    </row>
    <row r="313" spans="1:5" ht="15.6" customHeight="1" thickBot="1" x14ac:dyDescent="0.3">
      <c r="A313" s="31" t="s">
        <v>17</v>
      </c>
      <c r="B313" s="31"/>
      <c r="C313" s="57"/>
      <c r="D313" s="31"/>
      <c r="E313" s="31"/>
    </row>
    <row r="314" spans="1:5" x14ac:dyDescent="0.25">
      <c r="A314" s="37" t="s">
        <v>2</v>
      </c>
      <c r="B314" s="38" t="s">
        <v>3</v>
      </c>
      <c r="C314" s="48"/>
      <c r="D314" s="20" t="s">
        <v>4</v>
      </c>
      <c r="E314" s="20" t="s">
        <v>5</v>
      </c>
    </row>
    <row r="315" spans="1:5" ht="15.75" customHeight="1" thickBot="1" x14ac:dyDescent="0.3">
      <c r="A315" s="35" t="s">
        <v>6</v>
      </c>
      <c r="B315" s="19" t="s">
        <v>7</v>
      </c>
      <c r="C315" s="49" t="s">
        <v>8</v>
      </c>
      <c r="D315" s="21" t="s">
        <v>9</v>
      </c>
      <c r="E315" s="21" t="s">
        <v>9</v>
      </c>
    </row>
    <row r="316" spans="1:5" ht="25.15" customHeight="1" thickBot="1" x14ac:dyDescent="0.3">
      <c r="A316" s="35">
        <v>5</v>
      </c>
      <c r="B316" s="19">
        <v>100</v>
      </c>
      <c r="C316" s="53" t="s">
        <v>250</v>
      </c>
      <c r="D316" s="67"/>
      <c r="E316" s="13">
        <f>SUM(B316*D316)</f>
        <v>0</v>
      </c>
    </row>
    <row r="317" spans="1:5" ht="25.15" customHeight="1" thickBot="1" x14ac:dyDescent="0.3">
      <c r="A317" s="35">
        <v>6</v>
      </c>
      <c r="B317" s="19">
        <v>100</v>
      </c>
      <c r="C317" s="53" t="s">
        <v>251</v>
      </c>
      <c r="D317" s="67"/>
      <c r="E317" s="13">
        <f>SUM(B317*D317)</f>
        <v>0</v>
      </c>
    </row>
    <row r="318" spans="1:5" ht="12.75" thickBot="1" x14ac:dyDescent="0.3">
      <c r="A318" s="36"/>
      <c r="B318" s="36"/>
      <c r="C318" s="51" t="s">
        <v>16</v>
      </c>
      <c r="D318" s="12"/>
      <c r="E318" s="13">
        <f>SUM(E316:E317)</f>
        <v>0</v>
      </c>
    </row>
    <row r="319" spans="1:5" x14ac:dyDescent="0.25">
      <c r="A319" s="36"/>
      <c r="B319" s="36"/>
      <c r="C319" s="54"/>
      <c r="D319" s="12"/>
      <c r="E319" s="12"/>
    </row>
    <row r="320" spans="1:5" ht="14.45" customHeight="1" thickBot="1" x14ac:dyDescent="0.3">
      <c r="A320" s="31" t="s">
        <v>77</v>
      </c>
      <c r="B320" s="31"/>
      <c r="C320" s="57"/>
      <c r="D320" s="31"/>
      <c r="E320" s="31"/>
    </row>
    <row r="321" spans="1:5" x14ac:dyDescent="0.25">
      <c r="A321" s="37" t="s">
        <v>2</v>
      </c>
      <c r="B321" s="38" t="s">
        <v>3</v>
      </c>
      <c r="C321" s="48"/>
      <c r="D321" s="20" t="s">
        <v>4</v>
      </c>
      <c r="E321" s="20" t="s">
        <v>5</v>
      </c>
    </row>
    <row r="322" spans="1:5" ht="15.75" customHeight="1" thickBot="1" x14ac:dyDescent="0.3">
      <c r="A322" s="35" t="s">
        <v>6</v>
      </c>
      <c r="B322" s="19" t="s">
        <v>7</v>
      </c>
      <c r="C322" s="49" t="s">
        <v>8</v>
      </c>
      <c r="D322" s="21" t="s">
        <v>9</v>
      </c>
      <c r="E322" s="21" t="s">
        <v>9</v>
      </c>
    </row>
    <row r="323" spans="1:5" ht="12.6" customHeight="1" thickBot="1" x14ac:dyDescent="0.3">
      <c r="A323" s="35">
        <v>1</v>
      </c>
      <c r="B323" s="19">
        <v>100</v>
      </c>
      <c r="C323" s="53" t="s">
        <v>252</v>
      </c>
      <c r="D323" s="67"/>
      <c r="E323" s="13">
        <f>SUM(B323*D323)</f>
        <v>0</v>
      </c>
    </row>
    <row r="324" spans="1:5" ht="12.6" customHeight="1" thickBot="1" x14ac:dyDescent="0.3">
      <c r="A324" s="35">
        <v>2</v>
      </c>
      <c r="B324" s="19">
        <v>100</v>
      </c>
      <c r="C324" s="53" t="s">
        <v>253</v>
      </c>
      <c r="D324" s="67"/>
      <c r="E324" s="13">
        <f>SUM(B324*D324)</f>
        <v>0</v>
      </c>
    </row>
    <row r="325" spans="1:5" ht="12.6" customHeight="1" thickBot="1" x14ac:dyDescent="0.3">
      <c r="A325" s="35">
        <v>3</v>
      </c>
      <c r="B325" s="19">
        <v>100</v>
      </c>
      <c r="C325" s="53" t="s">
        <v>254</v>
      </c>
      <c r="D325" s="67"/>
      <c r="E325" s="13">
        <f>SUM(B325*D325)</f>
        <v>0</v>
      </c>
    </row>
    <row r="326" spans="1:5" ht="12.6" customHeight="1" thickBot="1" x14ac:dyDescent="0.3">
      <c r="A326" s="35">
        <v>4</v>
      </c>
      <c r="B326" s="19">
        <v>100</v>
      </c>
      <c r="C326" s="53" t="s">
        <v>255</v>
      </c>
      <c r="D326" s="67"/>
      <c r="E326" s="13">
        <f>SUM(B326*D326)</f>
        <v>0</v>
      </c>
    </row>
    <row r="327" spans="1:5" ht="12.6" customHeight="1" thickBot="1" x14ac:dyDescent="0.3">
      <c r="A327" s="35">
        <v>5</v>
      </c>
      <c r="B327" s="19">
        <v>100</v>
      </c>
      <c r="C327" s="53" t="s">
        <v>256</v>
      </c>
      <c r="D327" s="67"/>
      <c r="E327" s="13">
        <f>SUM(B327*D327)</f>
        <v>0</v>
      </c>
    </row>
    <row r="328" spans="1:5" ht="12.75" thickBot="1" x14ac:dyDescent="0.3">
      <c r="A328" s="36"/>
      <c r="B328" s="36"/>
      <c r="C328" s="51" t="s">
        <v>16</v>
      </c>
      <c r="D328" s="12"/>
      <c r="E328" s="13">
        <f>SUM(E323:E327)</f>
        <v>0</v>
      </c>
    </row>
    <row r="329" spans="1:5" x14ac:dyDescent="0.25">
      <c r="A329" s="36"/>
      <c r="B329" s="36"/>
      <c r="C329" s="54"/>
      <c r="D329" s="12"/>
      <c r="E329" s="39"/>
    </row>
    <row r="330" spans="1:5" ht="15.6" customHeight="1" thickBot="1" x14ac:dyDescent="0.3">
      <c r="A330" s="31" t="s">
        <v>212</v>
      </c>
      <c r="B330" s="31"/>
      <c r="C330" s="57"/>
      <c r="D330" s="31"/>
      <c r="E330" s="31"/>
    </row>
    <row r="331" spans="1:5" x14ac:dyDescent="0.25">
      <c r="A331" s="37" t="s">
        <v>2</v>
      </c>
      <c r="B331" s="38" t="s">
        <v>3</v>
      </c>
      <c r="C331" s="48"/>
      <c r="D331" s="20" t="s">
        <v>4</v>
      </c>
      <c r="E331" s="20" t="s">
        <v>5</v>
      </c>
    </row>
    <row r="332" spans="1:5" ht="15.75" customHeight="1" thickBot="1" x14ac:dyDescent="0.3">
      <c r="A332" s="35" t="s">
        <v>6</v>
      </c>
      <c r="B332" s="19" t="s">
        <v>7</v>
      </c>
      <c r="C332" s="49" t="s">
        <v>8</v>
      </c>
      <c r="D332" s="21" t="s">
        <v>9</v>
      </c>
      <c r="E332" s="21" t="s">
        <v>9</v>
      </c>
    </row>
    <row r="333" spans="1:5" ht="12.6" customHeight="1" thickBot="1" x14ac:dyDescent="0.3">
      <c r="A333" s="35">
        <v>1</v>
      </c>
      <c r="B333" s="19">
        <v>50</v>
      </c>
      <c r="C333" s="53" t="s">
        <v>257</v>
      </c>
      <c r="D333" s="67"/>
      <c r="E333" s="13">
        <f t="shared" ref="E333:E337" si="21">SUM(B333*D333)</f>
        <v>0</v>
      </c>
    </row>
    <row r="334" spans="1:5" ht="12.6" customHeight="1" thickBot="1" x14ac:dyDescent="0.3">
      <c r="A334" s="35">
        <v>2</v>
      </c>
      <c r="B334" s="19">
        <v>50</v>
      </c>
      <c r="C334" s="53" t="s">
        <v>258</v>
      </c>
      <c r="D334" s="67"/>
      <c r="E334" s="13">
        <f t="shared" si="21"/>
        <v>0</v>
      </c>
    </row>
    <row r="335" spans="1:5" ht="12.6" customHeight="1" thickBot="1" x14ac:dyDescent="0.3">
      <c r="A335" s="35">
        <v>3</v>
      </c>
      <c r="B335" s="19">
        <v>50</v>
      </c>
      <c r="C335" s="53" t="s">
        <v>259</v>
      </c>
      <c r="D335" s="67"/>
      <c r="E335" s="13">
        <f t="shared" si="21"/>
        <v>0</v>
      </c>
    </row>
    <row r="336" spans="1:5" ht="12.6" customHeight="1" thickBot="1" x14ac:dyDescent="0.3">
      <c r="A336" s="35">
        <v>4</v>
      </c>
      <c r="B336" s="19">
        <v>50</v>
      </c>
      <c r="C336" s="53" t="s">
        <v>260</v>
      </c>
      <c r="D336" s="67"/>
      <c r="E336" s="13">
        <f t="shared" si="21"/>
        <v>0</v>
      </c>
    </row>
    <row r="337" spans="1:5" ht="12.6" customHeight="1" thickBot="1" x14ac:dyDescent="0.3">
      <c r="A337" s="35">
        <v>5</v>
      </c>
      <c r="B337" s="19">
        <v>25</v>
      </c>
      <c r="C337" s="53" t="s">
        <v>261</v>
      </c>
      <c r="D337" s="67"/>
      <c r="E337" s="13">
        <f t="shared" si="21"/>
        <v>0</v>
      </c>
    </row>
    <row r="338" spans="1:5" ht="12.6" customHeight="1" thickBot="1" x14ac:dyDescent="0.3">
      <c r="A338" s="35">
        <v>6</v>
      </c>
      <c r="B338" s="19">
        <v>20</v>
      </c>
      <c r="C338" s="53" t="s">
        <v>262</v>
      </c>
      <c r="D338" s="67"/>
      <c r="E338" s="13">
        <f>SUM(B338*D338)</f>
        <v>0</v>
      </c>
    </row>
    <row r="339" spans="1:5" ht="12.75" thickBot="1" x14ac:dyDescent="0.3">
      <c r="A339" s="36"/>
      <c r="B339" s="36"/>
      <c r="C339" s="51" t="s">
        <v>16</v>
      </c>
      <c r="D339" s="12"/>
      <c r="E339" s="13">
        <f>SUM(E333:E338)</f>
        <v>0</v>
      </c>
    </row>
    <row r="340" spans="1:5" x14ac:dyDescent="0.25">
      <c r="A340" s="36"/>
      <c r="B340" s="36"/>
      <c r="C340" s="54"/>
      <c r="D340" s="12"/>
      <c r="E340" s="39"/>
    </row>
    <row r="341" spans="1:5" ht="13.15" customHeight="1" thickBot="1" x14ac:dyDescent="0.3">
      <c r="A341" s="31" t="s">
        <v>263</v>
      </c>
      <c r="B341" s="31"/>
      <c r="C341" s="57"/>
      <c r="D341" s="31"/>
      <c r="E341" s="31"/>
    </row>
    <row r="342" spans="1:5" x14ac:dyDescent="0.25">
      <c r="A342" s="37" t="s">
        <v>2</v>
      </c>
      <c r="B342" s="38" t="s">
        <v>3</v>
      </c>
      <c r="C342" s="48"/>
      <c r="D342" s="20" t="s">
        <v>4</v>
      </c>
      <c r="E342" s="20" t="s">
        <v>5</v>
      </c>
    </row>
    <row r="343" spans="1:5" ht="15.75" customHeight="1" thickBot="1" x14ac:dyDescent="0.3">
      <c r="A343" s="35" t="s">
        <v>6</v>
      </c>
      <c r="B343" s="19" t="s">
        <v>7</v>
      </c>
      <c r="C343" s="49" t="s">
        <v>8</v>
      </c>
      <c r="D343" s="21" t="s">
        <v>9</v>
      </c>
      <c r="E343" s="21" t="s">
        <v>9</v>
      </c>
    </row>
    <row r="344" spans="1:5" ht="25.15" customHeight="1" thickBot="1" x14ac:dyDescent="0.3">
      <c r="A344" s="35">
        <v>1</v>
      </c>
      <c r="B344" s="19">
        <v>25</v>
      </c>
      <c r="C344" s="53" t="s">
        <v>264</v>
      </c>
      <c r="D344" s="67"/>
      <c r="E344" s="13">
        <f t="shared" ref="E344:E349" si="22">SUM(B344*D344)</f>
        <v>0</v>
      </c>
    </row>
    <row r="345" spans="1:5" ht="12.6" customHeight="1" thickBot="1" x14ac:dyDescent="0.3">
      <c r="A345" s="35">
        <v>2</v>
      </c>
      <c r="B345" s="19">
        <v>500</v>
      </c>
      <c r="C345" s="53" t="s">
        <v>265</v>
      </c>
      <c r="D345" s="67"/>
      <c r="E345" s="13">
        <f t="shared" si="22"/>
        <v>0</v>
      </c>
    </row>
    <row r="346" spans="1:5" ht="12.6" customHeight="1" thickBot="1" x14ac:dyDescent="0.3">
      <c r="A346" s="35">
        <v>3</v>
      </c>
      <c r="B346" s="19">
        <v>100</v>
      </c>
      <c r="C346" s="53" t="s">
        <v>266</v>
      </c>
      <c r="D346" s="67"/>
      <c r="E346" s="13">
        <f t="shared" si="22"/>
        <v>0</v>
      </c>
    </row>
    <row r="347" spans="1:5" ht="12.6" customHeight="1" thickBot="1" x14ac:dyDescent="0.3">
      <c r="A347" s="35">
        <v>4</v>
      </c>
      <c r="B347" s="19">
        <v>100</v>
      </c>
      <c r="C347" s="53" t="s">
        <v>267</v>
      </c>
      <c r="D347" s="67"/>
      <c r="E347" s="13">
        <f t="shared" si="22"/>
        <v>0</v>
      </c>
    </row>
    <row r="348" spans="1:5" ht="12.6" customHeight="1" thickBot="1" x14ac:dyDescent="0.3">
      <c r="A348" s="35">
        <v>5</v>
      </c>
      <c r="B348" s="19">
        <v>100</v>
      </c>
      <c r="C348" s="53" t="s">
        <v>268</v>
      </c>
      <c r="D348" s="67"/>
      <c r="E348" s="13">
        <f t="shared" si="22"/>
        <v>0</v>
      </c>
    </row>
    <row r="349" spans="1:5" ht="12.6" customHeight="1" thickBot="1" x14ac:dyDescent="0.3">
      <c r="A349" s="35">
        <v>6</v>
      </c>
      <c r="B349" s="19">
        <v>100</v>
      </c>
      <c r="C349" s="53" t="s">
        <v>269</v>
      </c>
      <c r="D349" s="67"/>
      <c r="E349" s="13">
        <f t="shared" si="22"/>
        <v>0</v>
      </c>
    </row>
    <row r="350" spans="1:5" ht="12.75" thickBot="1" x14ac:dyDescent="0.3">
      <c r="A350" s="36"/>
      <c r="B350" s="36"/>
      <c r="C350" s="51" t="s">
        <v>16</v>
      </c>
      <c r="D350" s="12"/>
      <c r="E350" s="13">
        <f>SUM(E344:E349)</f>
        <v>0</v>
      </c>
    </row>
    <row r="351" spans="1:5" x14ac:dyDescent="0.25">
      <c r="A351" s="36"/>
      <c r="B351" s="36"/>
      <c r="C351" s="54"/>
      <c r="D351" s="12"/>
      <c r="E351" s="39"/>
    </row>
    <row r="352" spans="1:5" ht="15.6" customHeight="1" thickBot="1" x14ac:dyDescent="0.3">
      <c r="A352" s="31" t="s">
        <v>270</v>
      </c>
      <c r="B352" s="31"/>
      <c r="C352" s="57"/>
      <c r="D352" s="31"/>
      <c r="E352" s="31"/>
    </row>
    <row r="353" spans="1:5" x14ac:dyDescent="0.25">
      <c r="A353" s="37" t="s">
        <v>2</v>
      </c>
      <c r="B353" s="38" t="s">
        <v>3</v>
      </c>
      <c r="C353" s="48"/>
      <c r="D353" s="20" t="s">
        <v>4</v>
      </c>
      <c r="E353" s="20" t="s">
        <v>5</v>
      </c>
    </row>
    <row r="354" spans="1:5" ht="15.75" customHeight="1" thickBot="1" x14ac:dyDescent="0.3">
      <c r="A354" s="35" t="s">
        <v>6</v>
      </c>
      <c r="B354" s="19" t="s">
        <v>7</v>
      </c>
      <c r="C354" s="49" t="s">
        <v>8</v>
      </c>
      <c r="D354" s="21" t="s">
        <v>9</v>
      </c>
      <c r="E354" s="21" t="s">
        <v>9</v>
      </c>
    </row>
    <row r="355" spans="1:5" ht="25.15" customHeight="1" thickBot="1" x14ac:dyDescent="0.3">
      <c r="A355" s="35">
        <v>1</v>
      </c>
      <c r="B355" s="19">
        <v>100</v>
      </c>
      <c r="C355" s="53" t="s">
        <v>271</v>
      </c>
      <c r="D355" s="67"/>
      <c r="E355" s="13">
        <f>SUM(B355*D355)</f>
        <v>0</v>
      </c>
    </row>
    <row r="356" spans="1:5" ht="25.15" customHeight="1" thickBot="1" x14ac:dyDescent="0.3">
      <c r="A356" s="35">
        <v>2</v>
      </c>
      <c r="B356" s="19">
        <v>100</v>
      </c>
      <c r="C356" s="53" t="s">
        <v>272</v>
      </c>
      <c r="D356" s="67"/>
      <c r="E356" s="13">
        <f>SUM(B356*D356)</f>
        <v>0</v>
      </c>
    </row>
    <row r="357" spans="1:5" ht="12.6" customHeight="1" thickBot="1" x14ac:dyDescent="0.3">
      <c r="A357" s="35">
        <v>3</v>
      </c>
      <c r="B357" s="19">
        <v>15</v>
      </c>
      <c r="C357" s="53" t="s">
        <v>273</v>
      </c>
      <c r="D357" s="67"/>
      <c r="E357" s="13">
        <f>SUM(B357*D357)</f>
        <v>0</v>
      </c>
    </row>
    <row r="358" spans="1:5" ht="12.75" thickBot="1" x14ac:dyDescent="0.3">
      <c r="A358" s="36"/>
      <c r="B358" s="36"/>
      <c r="C358" s="51" t="s">
        <v>16</v>
      </c>
      <c r="D358" s="12"/>
      <c r="E358" s="13">
        <f>SUM(E355:E357)</f>
        <v>0</v>
      </c>
    </row>
    <row r="359" spans="1:5" ht="12.75" thickBot="1" x14ac:dyDescent="0.3">
      <c r="A359" s="36"/>
      <c r="B359" s="36"/>
      <c r="C359" s="51" t="s">
        <v>274</v>
      </c>
      <c r="D359" s="12"/>
      <c r="E359" s="13">
        <f>+E358+E350+E339+E328+E318+E311</f>
        <v>0</v>
      </c>
    </row>
    <row r="360" spans="1:5" x14ac:dyDescent="0.25">
      <c r="A360" s="36"/>
      <c r="B360" s="36"/>
      <c r="C360" s="54"/>
      <c r="D360" s="12"/>
      <c r="E360" s="12"/>
    </row>
    <row r="361" spans="1:5" ht="15.75" customHeight="1" x14ac:dyDescent="0.25">
      <c r="A361" s="75" t="s">
        <v>275</v>
      </c>
      <c r="B361" s="75"/>
      <c r="C361" s="75"/>
      <c r="D361" s="22"/>
      <c r="E361" s="22"/>
    </row>
    <row r="362" spans="1:5" ht="13.15" customHeight="1" thickBot="1" x14ac:dyDescent="0.3">
      <c r="A362" s="31" t="s">
        <v>1</v>
      </c>
      <c r="B362" s="31"/>
      <c r="C362" s="57"/>
      <c r="D362" s="31"/>
      <c r="E362" s="31"/>
    </row>
    <row r="363" spans="1:5" ht="15.75" customHeight="1" x14ac:dyDescent="0.25">
      <c r="A363" s="37" t="s">
        <v>2</v>
      </c>
      <c r="B363" s="38" t="s">
        <v>3</v>
      </c>
      <c r="C363" s="48"/>
      <c r="D363" s="20" t="s">
        <v>4</v>
      </c>
      <c r="E363" s="20" t="s">
        <v>5</v>
      </c>
    </row>
    <row r="364" spans="1:5" ht="15.75" customHeight="1" thickBot="1" x14ac:dyDescent="0.3">
      <c r="A364" s="35" t="s">
        <v>6</v>
      </c>
      <c r="B364" s="19" t="s">
        <v>7</v>
      </c>
      <c r="C364" s="49" t="s">
        <v>8</v>
      </c>
      <c r="D364" s="21" t="s">
        <v>9</v>
      </c>
      <c r="E364" s="21" t="s">
        <v>9</v>
      </c>
    </row>
    <row r="365" spans="1:5" ht="25.15" customHeight="1" thickBot="1" x14ac:dyDescent="0.3">
      <c r="A365" s="35">
        <v>1</v>
      </c>
      <c r="B365" s="19">
        <v>1000</v>
      </c>
      <c r="C365" s="53" t="s">
        <v>276</v>
      </c>
      <c r="D365" s="67"/>
      <c r="E365" s="13">
        <f t="shared" ref="E365:E381" si="23">SUM(B365*D365)</f>
        <v>0</v>
      </c>
    </row>
    <row r="366" spans="1:5" ht="25.15" customHeight="1" thickBot="1" x14ac:dyDescent="0.3">
      <c r="A366" s="35">
        <f>+A365+1</f>
        <v>2</v>
      </c>
      <c r="B366" s="19">
        <v>1000</v>
      </c>
      <c r="C366" s="53" t="s">
        <v>277</v>
      </c>
      <c r="D366" s="67"/>
      <c r="E366" s="13">
        <f t="shared" si="23"/>
        <v>0</v>
      </c>
    </row>
    <row r="367" spans="1:5" ht="25.15" customHeight="1" thickBot="1" x14ac:dyDescent="0.3">
      <c r="A367" s="35">
        <f t="shared" ref="A367:A381" si="24">+A366+1</f>
        <v>3</v>
      </c>
      <c r="B367" s="19">
        <v>1000</v>
      </c>
      <c r="C367" s="53" t="s">
        <v>278</v>
      </c>
      <c r="D367" s="67"/>
      <c r="E367" s="13">
        <f t="shared" si="23"/>
        <v>0</v>
      </c>
    </row>
    <row r="368" spans="1:5" ht="25.15" customHeight="1" thickBot="1" x14ac:dyDescent="0.3">
      <c r="A368" s="35">
        <f t="shared" si="24"/>
        <v>4</v>
      </c>
      <c r="B368" s="19">
        <v>1000</v>
      </c>
      <c r="C368" s="53" t="s">
        <v>279</v>
      </c>
      <c r="D368" s="67"/>
      <c r="E368" s="13">
        <f t="shared" si="23"/>
        <v>0</v>
      </c>
    </row>
    <row r="369" spans="1:5" ht="25.15" customHeight="1" thickBot="1" x14ac:dyDescent="0.3">
      <c r="A369" s="35">
        <f t="shared" si="24"/>
        <v>5</v>
      </c>
      <c r="B369" s="19">
        <v>1000</v>
      </c>
      <c r="C369" s="53" t="s">
        <v>280</v>
      </c>
      <c r="D369" s="67"/>
      <c r="E369" s="13">
        <f t="shared" si="23"/>
        <v>0</v>
      </c>
    </row>
    <row r="370" spans="1:5" ht="12.6" customHeight="1" thickBot="1" x14ac:dyDescent="0.3">
      <c r="A370" s="35">
        <f t="shared" si="24"/>
        <v>6</v>
      </c>
      <c r="B370" s="19">
        <v>1000</v>
      </c>
      <c r="C370" s="53" t="s">
        <v>281</v>
      </c>
      <c r="D370" s="67"/>
      <c r="E370" s="13">
        <f t="shared" si="23"/>
        <v>0</v>
      </c>
    </row>
    <row r="371" spans="1:5" ht="12.6" customHeight="1" thickBot="1" x14ac:dyDescent="0.3">
      <c r="A371" s="35">
        <f t="shared" si="24"/>
        <v>7</v>
      </c>
      <c r="B371" s="19">
        <v>1000</v>
      </c>
      <c r="C371" s="53" t="s">
        <v>282</v>
      </c>
      <c r="D371" s="67"/>
      <c r="E371" s="13">
        <f t="shared" si="23"/>
        <v>0</v>
      </c>
    </row>
    <row r="372" spans="1:5" ht="12.6" customHeight="1" thickBot="1" x14ac:dyDescent="0.3">
      <c r="A372" s="35">
        <f t="shared" si="24"/>
        <v>8</v>
      </c>
      <c r="B372" s="19">
        <v>100</v>
      </c>
      <c r="C372" s="53" t="s">
        <v>283</v>
      </c>
      <c r="D372" s="67"/>
      <c r="E372" s="13">
        <f t="shared" si="23"/>
        <v>0</v>
      </c>
    </row>
    <row r="373" spans="1:5" ht="12.6" customHeight="1" thickBot="1" x14ac:dyDescent="0.3">
      <c r="A373" s="35">
        <f t="shared" si="24"/>
        <v>9</v>
      </c>
      <c r="B373" s="19">
        <v>1000</v>
      </c>
      <c r="C373" s="53" t="s">
        <v>284</v>
      </c>
      <c r="D373" s="67"/>
      <c r="E373" s="13">
        <f t="shared" si="23"/>
        <v>0</v>
      </c>
    </row>
    <row r="374" spans="1:5" ht="12.6" customHeight="1" thickBot="1" x14ac:dyDescent="0.3">
      <c r="A374" s="35">
        <f t="shared" si="24"/>
        <v>10</v>
      </c>
      <c r="B374" s="19">
        <v>1000</v>
      </c>
      <c r="C374" s="53" t="s">
        <v>285</v>
      </c>
      <c r="D374" s="67"/>
      <c r="E374" s="13">
        <f t="shared" si="23"/>
        <v>0</v>
      </c>
    </row>
    <row r="375" spans="1:5" ht="12.6" customHeight="1" thickBot="1" x14ac:dyDescent="0.3">
      <c r="A375" s="35">
        <f t="shared" si="24"/>
        <v>11</v>
      </c>
      <c r="B375" s="19">
        <v>1000</v>
      </c>
      <c r="C375" s="53" t="s">
        <v>286</v>
      </c>
      <c r="D375" s="67"/>
      <c r="E375" s="13">
        <f t="shared" si="23"/>
        <v>0</v>
      </c>
    </row>
    <row r="376" spans="1:5" ht="12.6" customHeight="1" thickBot="1" x14ac:dyDescent="0.3">
      <c r="A376" s="35">
        <f t="shared" si="24"/>
        <v>12</v>
      </c>
      <c r="B376" s="19">
        <v>1000</v>
      </c>
      <c r="C376" s="53" t="s">
        <v>287</v>
      </c>
      <c r="D376" s="67"/>
      <c r="E376" s="13">
        <f t="shared" si="23"/>
        <v>0</v>
      </c>
    </row>
    <row r="377" spans="1:5" ht="12.6" customHeight="1" thickBot="1" x14ac:dyDescent="0.3">
      <c r="A377" s="35">
        <f t="shared" si="24"/>
        <v>13</v>
      </c>
      <c r="B377" s="19">
        <v>1000</v>
      </c>
      <c r="C377" s="53" t="s">
        <v>288</v>
      </c>
      <c r="D377" s="67"/>
      <c r="E377" s="13">
        <f t="shared" si="23"/>
        <v>0</v>
      </c>
    </row>
    <row r="378" spans="1:5" ht="12.6" customHeight="1" thickBot="1" x14ac:dyDescent="0.3">
      <c r="A378" s="35">
        <f t="shared" si="24"/>
        <v>14</v>
      </c>
      <c r="B378" s="19">
        <v>1000</v>
      </c>
      <c r="C378" s="53" t="s">
        <v>289</v>
      </c>
      <c r="D378" s="67"/>
      <c r="E378" s="13">
        <f t="shared" si="23"/>
        <v>0</v>
      </c>
    </row>
    <row r="379" spans="1:5" ht="12.6" customHeight="1" thickBot="1" x14ac:dyDescent="0.3">
      <c r="A379" s="35">
        <f t="shared" si="24"/>
        <v>15</v>
      </c>
      <c r="B379" s="19">
        <v>1000</v>
      </c>
      <c r="C379" s="53" t="s">
        <v>290</v>
      </c>
      <c r="D379" s="67"/>
      <c r="E379" s="13">
        <f t="shared" si="23"/>
        <v>0</v>
      </c>
    </row>
    <row r="380" spans="1:5" ht="12.6" customHeight="1" thickBot="1" x14ac:dyDescent="0.3">
      <c r="A380" s="35">
        <f t="shared" si="24"/>
        <v>16</v>
      </c>
      <c r="B380" s="19">
        <v>500</v>
      </c>
      <c r="C380" s="53" t="s">
        <v>291</v>
      </c>
      <c r="D380" s="67"/>
      <c r="E380" s="13">
        <f t="shared" si="23"/>
        <v>0</v>
      </c>
    </row>
    <row r="381" spans="1:5" ht="12.6" customHeight="1" thickBot="1" x14ac:dyDescent="0.3">
      <c r="A381" s="35">
        <f t="shared" si="24"/>
        <v>17</v>
      </c>
      <c r="B381" s="19">
        <v>500</v>
      </c>
      <c r="C381" s="53" t="s">
        <v>292</v>
      </c>
      <c r="D381" s="67"/>
      <c r="E381" s="13">
        <f t="shared" si="23"/>
        <v>0</v>
      </c>
    </row>
    <row r="382" spans="1:5" ht="12.75" thickBot="1" x14ac:dyDescent="0.3">
      <c r="A382" s="36"/>
      <c r="B382" s="36"/>
      <c r="C382" s="51" t="s">
        <v>293</v>
      </c>
      <c r="D382" s="12"/>
      <c r="E382" s="13">
        <f>SUM(E365:E381)</f>
        <v>0</v>
      </c>
    </row>
    <row r="383" spans="1:5" ht="12.75" thickBot="1" x14ac:dyDescent="0.3">
      <c r="A383" s="36"/>
      <c r="B383" s="36"/>
      <c r="C383" s="51" t="s">
        <v>294</v>
      </c>
      <c r="D383" s="12"/>
      <c r="E383" s="13">
        <f>+E382</f>
        <v>0</v>
      </c>
    </row>
    <row r="384" spans="1:5" x14ac:dyDescent="0.25">
      <c r="A384" s="36"/>
      <c r="B384" s="36"/>
      <c r="C384" s="54"/>
      <c r="D384" s="12"/>
      <c r="E384" s="12"/>
    </row>
    <row r="385" spans="1:5" ht="15.6" customHeight="1" thickBot="1" x14ac:dyDescent="0.3">
      <c r="A385" s="78" t="s">
        <v>295</v>
      </c>
      <c r="B385" s="78"/>
      <c r="C385" s="78"/>
      <c r="D385" s="22"/>
      <c r="E385" s="22"/>
    </row>
    <row r="386" spans="1:5" ht="15.75" customHeight="1" x14ac:dyDescent="0.25">
      <c r="A386" s="37" t="s">
        <v>2</v>
      </c>
      <c r="B386" s="38" t="s">
        <v>3</v>
      </c>
      <c r="C386" s="48"/>
      <c r="D386" s="20" t="s">
        <v>4</v>
      </c>
      <c r="E386" s="20" t="s">
        <v>5</v>
      </c>
    </row>
    <row r="387" spans="1:5" ht="15.75" customHeight="1" thickBot="1" x14ac:dyDescent="0.3">
      <c r="A387" s="35" t="s">
        <v>6</v>
      </c>
      <c r="B387" s="19" t="s">
        <v>7</v>
      </c>
      <c r="C387" s="49" t="s">
        <v>8</v>
      </c>
      <c r="D387" s="21" t="s">
        <v>9</v>
      </c>
      <c r="E387" s="21" t="s">
        <v>9</v>
      </c>
    </row>
    <row r="388" spans="1:5" ht="12.6" customHeight="1" thickBot="1" x14ac:dyDescent="0.3">
      <c r="A388" s="35">
        <v>1</v>
      </c>
      <c r="B388" s="19">
        <v>5000</v>
      </c>
      <c r="C388" s="50" t="s">
        <v>296</v>
      </c>
      <c r="D388" s="67"/>
      <c r="E388" s="13">
        <f>SUM(B388*D388)</f>
        <v>0</v>
      </c>
    </row>
    <row r="389" spans="1:5" ht="12.6" customHeight="1" thickBot="1" x14ac:dyDescent="0.3">
      <c r="A389" s="35">
        <v>2</v>
      </c>
      <c r="B389" s="19">
        <v>5000</v>
      </c>
      <c r="C389" s="50" t="s">
        <v>297</v>
      </c>
      <c r="D389" s="67"/>
      <c r="E389" s="13">
        <f>SUM(B389*D389)</f>
        <v>0</v>
      </c>
    </row>
    <row r="390" spans="1:5" ht="12.75" thickBot="1" x14ac:dyDescent="0.3">
      <c r="A390" s="36"/>
      <c r="B390" s="36"/>
      <c r="C390" s="51" t="s">
        <v>293</v>
      </c>
      <c r="D390" s="12"/>
      <c r="E390" s="13">
        <f>SUM(E388:E389)</f>
        <v>0</v>
      </c>
    </row>
    <row r="391" spans="1:5" ht="12.75" thickBot="1" x14ac:dyDescent="0.3">
      <c r="A391" s="36"/>
      <c r="B391" s="36"/>
      <c r="C391" s="51" t="s">
        <v>298</v>
      </c>
      <c r="D391" s="12"/>
      <c r="E391" s="13">
        <f>+E390</f>
        <v>0</v>
      </c>
    </row>
    <row r="392" spans="1:5" x14ac:dyDescent="0.25">
      <c r="A392" s="36"/>
      <c r="B392" s="36"/>
      <c r="C392" s="54"/>
      <c r="D392" s="12"/>
      <c r="E392" s="12"/>
    </row>
    <row r="393" spans="1:5" ht="12" customHeight="1" thickBot="1" x14ac:dyDescent="0.3">
      <c r="A393" s="78" t="s">
        <v>334</v>
      </c>
      <c r="B393" s="78"/>
      <c r="C393" s="78"/>
      <c r="D393" s="22"/>
      <c r="E393" s="22"/>
    </row>
    <row r="394" spans="1:5" ht="15.6" customHeight="1" x14ac:dyDescent="0.25">
      <c r="A394" s="37" t="s">
        <v>2</v>
      </c>
      <c r="B394" s="38" t="s">
        <v>3</v>
      </c>
      <c r="C394" s="48"/>
      <c r="D394" s="20" t="s">
        <v>4</v>
      </c>
      <c r="E394" s="20" t="s">
        <v>5</v>
      </c>
    </row>
    <row r="395" spans="1:5" ht="15.75" customHeight="1" thickBot="1" x14ac:dyDescent="0.3">
      <c r="A395" s="35" t="s">
        <v>6</v>
      </c>
      <c r="B395" s="19" t="s">
        <v>7</v>
      </c>
      <c r="C395" s="49" t="s">
        <v>8</v>
      </c>
      <c r="D395" s="21" t="s">
        <v>9</v>
      </c>
      <c r="E395" s="21" t="s">
        <v>9</v>
      </c>
    </row>
    <row r="396" spans="1:5" ht="15.75" customHeight="1" thickBot="1" x14ac:dyDescent="0.3">
      <c r="A396" s="35">
        <v>1</v>
      </c>
      <c r="B396" s="19">
        <v>500</v>
      </c>
      <c r="C396" s="50" t="s">
        <v>335</v>
      </c>
      <c r="D396" s="67"/>
      <c r="E396" s="13">
        <f>SUM(B396*D396)</f>
        <v>0</v>
      </c>
    </row>
    <row r="397" spans="1:5" ht="12.6" customHeight="1" thickBot="1" x14ac:dyDescent="0.3">
      <c r="A397" s="35">
        <v>2</v>
      </c>
      <c r="B397" s="19">
        <v>500</v>
      </c>
      <c r="C397" s="50" t="s">
        <v>336</v>
      </c>
      <c r="D397" s="67"/>
      <c r="E397" s="13">
        <f>SUM(B397*D397)</f>
        <v>0</v>
      </c>
    </row>
    <row r="398" spans="1:5" ht="12.6" customHeight="1" thickBot="1" x14ac:dyDescent="0.3">
      <c r="A398" s="36"/>
      <c r="B398" s="36"/>
      <c r="C398" s="51" t="s">
        <v>293</v>
      </c>
      <c r="D398" s="12"/>
      <c r="E398" s="13">
        <f>SUM(E396:E397)</f>
        <v>0</v>
      </c>
    </row>
    <row r="399" spans="1:5" ht="12.6" customHeight="1" thickBot="1" x14ac:dyDescent="0.3">
      <c r="A399" s="36"/>
      <c r="B399" s="36"/>
      <c r="C399" s="51" t="s">
        <v>298</v>
      </c>
      <c r="D399" s="12"/>
      <c r="E399" s="13">
        <f>+E398</f>
        <v>0</v>
      </c>
    </row>
    <row r="400" spans="1:5" ht="12.6" customHeight="1" x14ac:dyDescent="0.25">
      <c r="A400" s="36"/>
      <c r="B400" s="36"/>
      <c r="C400" s="54"/>
      <c r="D400" s="12"/>
      <c r="E400" s="12"/>
    </row>
    <row r="401" spans="1:5" x14ac:dyDescent="0.25">
      <c r="A401" s="36"/>
      <c r="B401" s="36"/>
      <c r="C401" s="54"/>
      <c r="D401" s="12"/>
      <c r="E401" s="12"/>
    </row>
    <row r="402" spans="1:5" ht="12.75" thickBot="1" x14ac:dyDescent="0.3">
      <c r="A402" s="78" t="s">
        <v>331</v>
      </c>
      <c r="B402" s="78"/>
      <c r="C402" s="78"/>
      <c r="D402" s="28"/>
      <c r="E402" s="28"/>
    </row>
    <row r="403" spans="1:5" x14ac:dyDescent="0.25">
      <c r="A403" s="37" t="s">
        <v>2</v>
      </c>
      <c r="B403" s="38" t="s">
        <v>3</v>
      </c>
      <c r="C403" s="61"/>
      <c r="D403" s="34" t="s">
        <v>4</v>
      </c>
      <c r="E403" s="34" t="s">
        <v>5</v>
      </c>
    </row>
    <row r="404" spans="1:5" ht="15.6" customHeight="1" thickBot="1" x14ac:dyDescent="0.3">
      <c r="A404" s="35" t="s">
        <v>6</v>
      </c>
      <c r="B404" s="19" t="s">
        <v>7</v>
      </c>
      <c r="C404" s="49" t="s">
        <v>8</v>
      </c>
      <c r="D404" s="21" t="s">
        <v>9</v>
      </c>
      <c r="E404" s="21" t="s">
        <v>9</v>
      </c>
    </row>
    <row r="405" spans="1:5" ht="15.75" customHeight="1" thickBot="1" x14ac:dyDescent="0.3">
      <c r="A405" s="35">
        <v>1</v>
      </c>
      <c r="B405" s="40">
        <v>2000</v>
      </c>
      <c r="C405" s="53" t="s">
        <v>299</v>
      </c>
      <c r="D405" s="67"/>
      <c r="E405" s="13">
        <f>SUM(B405*D405)</f>
        <v>0</v>
      </c>
    </row>
    <row r="406" spans="1:5" ht="12.75" thickBot="1" x14ac:dyDescent="0.3">
      <c r="A406" s="35">
        <v>2</v>
      </c>
      <c r="B406" s="40">
        <v>2000</v>
      </c>
      <c r="C406" s="53" t="s">
        <v>300</v>
      </c>
      <c r="D406" s="67"/>
      <c r="E406" s="13">
        <f>SUM(B406*D406)</f>
        <v>0</v>
      </c>
    </row>
    <row r="407" spans="1:5" ht="12.6" customHeight="1" thickBot="1" x14ac:dyDescent="0.3">
      <c r="A407" s="35">
        <v>3</v>
      </c>
      <c r="B407" s="40">
        <v>2000</v>
      </c>
      <c r="C407" s="53" t="s">
        <v>301</v>
      </c>
      <c r="D407" s="67"/>
      <c r="E407" s="13">
        <f>SUM(B407*D407)</f>
        <v>0</v>
      </c>
    </row>
    <row r="408" spans="1:5" ht="12.6" customHeight="1" thickBot="1" x14ac:dyDescent="0.3">
      <c r="A408" s="36"/>
      <c r="B408" s="36"/>
      <c r="C408" s="51" t="s">
        <v>16</v>
      </c>
      <c r="D408" s="12"/>
      <c r="E408" s="13">
        <f>SUM(E405:E407)</f>
        <v>0</v>
      </c>
    </row>
    <row r="409" spans="1:5" ht="12.6" customHeight="1" thickBot="1" x14ac:dyDescent="0.3">
      <c r="A409" s="36"/>
      <c r="B409" s="36"/>
      <c r="C409" s="51" t="s">
        <v>302</v>
      </c>
      <c r="D409" s="12"/>
      <c r="E409" s="13">
        <f>+E408</f>
        <v>0</v>
      </c>
    </row>
    <row r="410" spans="1:5" ht="12.6" customHeight="1" x14ac:dyDescent="0.25">
      <c r="A410" s="36"/>
      <c r="B410" s="36"/>
      <c r="C410" s="54"/>
      <c r="D410" s="12"/>
      <c r="E410" s="12"/>
    </row>
    <row r="411" spans="1:5" ht="12.6" customHeight="1" thickBot="1" x14ac:dyDescent="0.3">
      <c r="A411" s="78" t="s">
        <v>332</v>
      </c>
      <c r="B411" s="78"/>
      <c r="C411" s="78"/>
      <c r="D411" s="28"/>
      <c r="E411" s="28"/>
    </row>
    <row r="412" spans="1:5" ht="12.6" customHeight="1" x14ac:dyDescent="0.25">
      <c r="A412" s="37" t="s">
        <v>2</v>
      </c>
      <c r="B412" s="38" t="s">
        <v>3</v>
      </c>
      <c r="C412" s="61"/>
      <c r="D412" s="34" t="s">
        <v>4</v>
      </c>
      <c r="E412" s="34" t="s">
        <v>5</v>
      </c>
    </row>
    <row r="413" spans="1:5" ht="12.6" customHeight="1" thickBot="1" x14ac:dyDescent="0.3">
      <c r="A413" s="35" t="s">
        <v>6</v>
      </c>
      <c r="B413" s="19" t="s">
        <v>7</v>
      </c>
      <c r="C413" s="49" t="s">
        <v>8</v>
      </c>
      <c r="D413" s="21" t="s">
        <v>9</v>
      </c>
      <c r="E413" s="21" t="s">
        <v>9</v>
      </c>
    </row>
    <row r="414" spans="1:5" ht="12.6" customHeight="1" thickBot="1" x14ac:dyDescent="0.3">
      <c r="A414" s="35">
        <v>1</v>
      </c>
      <c r="B414" s="19">
        <v>200</v>
      </c>
      <c r="C414" s="53" t="s">
        <v>303</v>
      </c>
      <c r="D414" s="67"/>
      <c r="E414" s="13">
        <f t="shared" ref="E414:E424" si="25">SUM(B414*D414)</f>
        <v>0</v>
      </c>
    </row>
    <row r="415" spans="1:5" ht="12.6" customHeight="1" thickBot="1" x14ac:dyDescent="0.3">
      <c r="A415" s="35">
        <f>+A414+1</f>
        <v>2</v>
      </c>
      <c r="B415" s="19">
        <v>200</v>
      </c>
      <c r="C415" s="53" t="s">
        <v>304</v>
      </c>
      <c r="D415" s="67"/>
      <c r="E415" s="13">
        <f t="shared" si="25"/>
        <v>0</v>
      </c>
    </row>
    <row r="416" spans="1:5" ht="12.6" customHeight="1" thickBot="1" x14ac:dyDescent="0.3">
      <c r="A416" s="35">
        <f t="shared" ref="A416:A424" si="26">+A415+1</f>
        <v>3</v>
      </c>
      <c r="B416" s="19">
        <v>1000</v>
      </c>
      <c r="C416" s="53" t="s">
        <v>305</v>
      </c>
      <c r="D416" s="67"/>
      <c r="E416" s="13">
        <f t="shared" si="25"/>
        <v>0</v>
      </c>
    </row>
    <row r="417" spans="1:5" ht="12.6" customHeight="1" thickBot="1" x14ac:dyDescent="0.3">
      <c r="A417" s="35">
        <f t="shared" si="26"/>
        <v>4</v>
      </c>
      <c r="B417" s="19">
        <v>200</v>
      </c>
      <c r="C417" s="53" t="s">
        <v>306</v>
      </c>
      <c r="D417" s="67"/>
      <c r="E417" s="13">
        <f t="shared" si="25"/>
        <v>0</v>
      </c>
    </row>
    <row r="418" spans="1:5" ht="12.75" thickBot="1" x14ac:dyDescent="0.3">
      <c r="A418" s="35">
        <f t="shared" si="26"/>
        <v>5</v>
      </c>
      <c r="B418" s="19">
        <v>100</v>
      </c>
      <c r="C418" s="53" t="s">
        <v>307</v>
      </c>
      <c r="D418" s="67"/>
      <c r="E418" s="13">
        <f t="shared" si="25"/>
        <v>0</v>
      </c>
    </row>
    <row r="419" spans="1:5" ht="12.75" thickBot="1" x14ac:dyDescent="0.3">
      <c r="A419" s="35">
        <f t="shared" si="26"/>
        <v>6</v>
      </c>
      <c r="B419" s="19">
        <v>200</v>
      </c>
      <c r="C419" s="53" t="s">
        <v>308</v>
      </c>
      <c r="D419" s="67"/>
      <c r="E419" s="13">
        <f t="shared" si="25"/>
        <v>0</v>
      </c>
    </row>
    <row r="420" spans="1:5" ht="12.75" thickBot="1" x14ac:dyDescent="0.3">
      <c r="A420" s="35">
        <f t="shared" si="26"/>
        <v>7</v>
      </c>
      <c r="B420" s="19">
        <v>200</v>
      </c>
      <c r="C420" s="53" t="s">
        <v>309</v>
      </c>
      <c r="D420" s="67"/>
      <c r="E420" s="13">
        <f t="shared" si="25"/>
        <v>0</v>
      </c>
    </row>
    <row r="421" spans="1:5" ht="13.9" customHeight="1" thickBot="1" x14ac:dyDescent="0.3">
      <c r="A421" s="35">
        <f t="shared" si="26"/>
        <v>8</v>
      </c>
      <c r="B421" s="19">
        <v>25</v>
      </c>
      <c r="C421" s="53" t="s">
        <v>310</v>
      </c>
      <c r="D421" s="67"/>
      <c r="E421" s="13">
        <f t="shared" si="25"/>
        <v>0</v>
      </c>
    </row>
    <row r="422" spans="1:5" ht="15.75" customHeight="1" thickBot="1" x14ac:dyDescent="0.3">
      <c r="A422" s="35">
        <f t="shared" si="26"/>
        <v>9</v>
      </c>
      <c r="B422" s="19">
        <v>10</v>
      </c>
      <c r="C422" s="53" t="s">
        <v>311</v>
      </c>
      <c r="D422" s="67"/>
      <c r="E422" s="13">
        <f t="shared" si="25"/>
        <v>0</v>
      </c>
    </row>
    <row r="423" spans="1:5" ht="15.75" customHeight="1" thickBot="1" x14ac:dyDescent="0.3">
      <c r="A423" s="35">
        <f t="shared" si="26"/>
        <v>10</v>
      </c>
      <c r="B423" s="19">
        <v>5</v>
      </c>
      <c r="C423" s="53" t="s">
        <v>312</v>
      </c>
      <c r="D423" s="67"/>
      <c r="E423" s="13">
        <f t="shared" si="25"/>
        <v>0</v>
      </c>
    </row>
    <row r="424" spans="1:5" ht="25.15" customHeight="1" thickBot="1" x14ac:dyDescent="0.3">
      <c r="A424" s="35">
        <f t="shared" si="26"/>
        <v>11</v>
      </c>
      <c r="B424" s="19">
        <v>10</v>
      </c>
      <c r="C424" s="53" t="s">
        <v>313</v>
      </c>
      <c r="D424" s="67"/>
      <c r="E424" s="13">
        <f t="shared" si="25"/>
        <v>0</v>
      </c>
    </row>
    <row r="425" spans="1:5" ht="25.15" customHeight="1" thickBot="1" x14ac:dyDescent="0.3">
      <c r="A425" s="36"/>
      <c r="B425" s="36"/>
      <c r="C425" s="51" t="s">
        <v>16</v>
      </c>
      <c r="D425" s="12"/>
      <c r="E425" s="13">
        <f>SUM(E414:E424)</f>
        <v>0</v>
      </c>
    </row>
    <row r="426" spans="1:5" ht="12.6" customHeight="1" thickBot="1" x14ac:dyDescent="0.3">
      <c r="A426" s="36"/>
      <c r="B426" s="36"/>
      <c r="C426" s="51" t="s">
        <v>314</v>
      </c>
      <c r="D426" s="12"/>
      <c r="E426" s="13">
        <f>+E425</f>
        <v>0</v>
      </c>
    </row>
    <row r="427" spans="1:5" ht="25.15" customHeight="1" x14ac:dyDescent="0.25">
      <c r="A427" s="36"/>
      <c r="B427" s="36"/>
      <c r="C427" s="54"/>
      <c r="D427" s="12"/>
      <c r="E427" s="12"/>
    </row>
    <row r="428" spans="1:5" ht="25.15" customHeight="1" thickBot="1" x14ac:dyDescent="0.3">
      <c r="A428" s="78" t="s">
        <v>333</v>
      </c>
      <c r="B428" s="78"/>
      <c r="C428" s="78"/>
      <c r="D428" s="64"/>
      <c r="E428" s="64"/>
    </row>
    <row r="429" spans="1:5" ht="25.15" customHeight="1" x14ac:dyDescent="0.25">
      <c r="A429" s="37" t="s">
        <v>2</v>
      </c>
      <c r="B429" s="38" t="s">
        <v>3</v>
      </c>
      <c r="C429" s="61"/>
      <c r="D429" s="34" t="s">
        <v>4</v>
      </c>
      <c r="E429" s="34" t="s">
        <v>5</v>
      </c>
    </row>
    <row r="430" spans="1:5" ht="25.15" customHeight="1" thickBot="1" x14ac:dyDescent="0.3">
      <c r="A430" s="35" t="s">
        <v>6</v>
      </c>
      <c r="B430" s="19" t="s">
        <v>7</v>
      </c>
      <c r="C430" s="49" t="s">
        <v>8</v>
      </c>
      <c r="D430" s="21" t="s">
        <v>9</v>
      </c>
      <c r="E430" s="21" t="s">
        <v>9</v>
      </c>
    </row>
    <row r="431" spans="1:5" ht="25.15" customHeight="1" thickBot="1" x14ac:dyDescent="0.3">
      <c r="A431" s="35">
        <v>1</v>
      </c>
      <c r="B431" s="19">
        <v>100</v>
      </c>
      <c r="C431" s="53" t="s">
        <v>315</v>
      </c>
      <c r="D431" s="67"/>
      <c r="E431" s="13">
        <f t="shared" ref="E431:E443" si="27">SUM(B431*D431)</f>
        <v>0</v>
      </c>
    </row>
    <row r="432" spans="1:5" ht="25.15" customHeight="1" thickBot="1" x14ac:dyDescent="0.3">
      <c r="A432" s="35">
        <f>+A431+1</f>
        <v>2</v>
      </c>
      <c r="B432" s="19">
        <v>300</v>
      </c>
      <c r="C432" s="53" t="s">
        <v>316</v>
      </c>
      <c r="D432" s="67"/>
      <c r="E432" s="13">
        <f t="shared" si="27"/>
        <v>0</v>
      </c>
    </row>
    <row r="433" spans="1:5" ht="25.15" customHeight="1" thickBot="1" x14ac:dyDescent="0.3">
      <c r="A433" s="35">
        <f t="shared" ref="A433:A443" si="28">+A432+1</f>
        <v>3</v>
      </c>
      <c r="B433" s="19">
        <v>50</v>
      </c>
      <c r="C433" s="53" t="s">
        <v>317</v>
      </c>
      <c r="D433" s="67"/>
      <c r="E433" s="13">
        <f t="shared" si="27"/>
        <v>0</v>
      </c>
    </row>
    <row r="434" spans="1:5" ht="25.15" customHeight="1" thickBot="1" x14ac:dyDescent="0.3">
      <c r="A434" s="35">
        <f t="shared" si="28"/>
        <v>4</v>
      </c>
      <c r="B434" s="19">
        <v>50</v>
      </c>
      <c r="C434" s="53" t="s">
        <v>318</v>
      </c>
      <c r="D434" s="67"/>
      <c r="E434" s="13">
        <f t="shared" si="27"/>
        <v>0</v>
      </c>
    </row>
    <row r="435" spans="1:5" ht="12.6" customHeight="1" thickBot="1" x14ac:dyDescent="0.3">
      <c r="A435" s="35">
        <f t="shared" si="28"/>
        <v>5</v>
      </c>
      <c r="B435" s="19">
        <v>50</v>
      </c>
      <c r="C435" s="53" t="s">
        <v>319</v>
      </c>
      <c r="D435" s="67"/>
      <c r="E435" s="13">
        <f t="shared" si="27"/>
        <v>0</v>
      </c>
    </row>
    <row r="436" spans="1:5" ht="25.15" customHeight="1" thickBot="1" x14ac:dyDescent="0.3">
      <c r="A436" s="35">
        <f t="shared" si="28"/>
        <v>6</v>
      </c>
      <c r="B436" s="19">
        <v>50</v>
      </c>
      <c r="C436" s="53" t="s">
        <v>320</v>
      </c>
      <c r="D436" s="67"/>
      <c r="E436" s="13">
        <f t="shared" si="27"/>
        <v>0</v>
      </c>
    </row>
    <row r="437" spans="1:5" s="42" customFormat="1" ht="12.6" customHeight="1" thickBot="1" x14ac:dyDescent="0.3">
      <c r="A437" s="35">
        <f t="shared" si="28"/>
        <v>7</v>
      </c>
      <c r="B437" s="19">
        <v>50</v>
      </c>
      <c r="C437" s="53" t="s">
        <v>321</v>
      </c>
      <c r="D437" s="67"/>
      <c r="E437" s="13">
        <f t="shared" si="27"/>
        <v>0</v>
      </c>
    </row>
    <row r="438" spans="1:5" s="42" customFormat="1" ht="36.75" thickBot="1" x14ac:dyDescent="0.3">
      <c r="A438" s="35">
        <f t="shared" si="28"/>
        <v>8</v>
      </c>
      <c r="B438" s="19">
        <v>50</v>
      </c>
      <c r="C438" s="53" t="s">
        <v>322</v>
      </c>
      <c r="D438" s="67"/>
      <c r="E438" s="13">
        <f t="shared" si="27"/>
        <v>0</v>
      </c>
    </row>
    <row r="439" spans="1:5" ht="36.75" thickBot="1" x14ac:dyDescent="0.3">
      <c r="A439" s="35">
        <f t="shared" si="28"/>
        <v>9</v>
      </c>
      <c r="B439" s="19">
        <v>50</v>
      </c>
      <c r="C439" s="53" t="s">
        <v>323</v>
      </c>
      <c r="D439" s="67"/>
      <c r="E439" s="13">
        <f t="shared" si="27"/>
        <v>0</v>
      </c>
    </row>
    <row r="440" spans="1:5" ht="24.75" thickBot="1" x14ac:dyDescent="0.3">
      <c r="A440" s="35">
        <f t="shared" si="28"/>
        <v>10</v>
      </c>
      <c r="B440" s="19">
        <v>100</v>
      </c>
      <c r="C440" s="53" t="s">
        <v>324</v>
      </c>
      <c r="D440" s="67"/>
      <c r="E440" s="13">
        <f t="shared" si="27"/>
        <v>0</v>
      </c>
    </row>
    <row r="441" spans="1:5" ht="24" customHeight="1" thickBot="1" x14ac:dyDescent="0.3">
      <c r="A441" s="35">
        <f t="shared" si="28"/>
        <v>11</v>
      </c>
      <c r="B441" s="19">
        <v>50</v>
      </c>
      <c r="C441" s="53" t="s">
        <v>325</v>
      </c>
      <c r="D441" s="67"/>
      <c r="E441" s="13">
        <f t="shared" si="27"/>
        <v>0</v>
      </c>
    </row>
    <row r="442" spans="1:5" ht="12.75" thickBot="1" x14ac:dyDescent="0.3">
      <c r="A442" s="35">
        <f t="shared" si="28"/>
        <v>12</v>
      </c>
      <c r="B442" s="19">
        <v>100</v>
      </c>
      <c r="C442" s="53" t="s">
        <v>326</v>
      </c>
      <c r="D442" s="67"/>
      <c r="E442" s="13">
        <f t="shared" si="27"/>
        <v>0</v>
      </c>
    </row>
    <row r="443" spans="1:5" ht="24.75" thickBot="1" x14ac:dyDescent="0.3">
      <c r="A443" s="35">
        <f t="shared" si="28"/>
        <v>13</v>
      </c>
      <c r="B443" s="19">
        <v>250</v>
      </c>
      <c r="C443" s="53" t="s">
        <v>327</v>
      </c>
      <c r="D443" s="67"/>
      <c r="E443" s="13">
        <f t="shared" si="27"/>
        <v>0</v>
      </c>
    </row>
    <row r="444" spans="1:5" ht="12.75" thickBot="1" x14ac:dyDescent="0.3">
      <c r="A444" s="30"/>
      <c r="B444" s="30"/>
      <c r="C444" s="51" t="s">
        <v>16</v>
      </c>
      <c r="D444" s="41"/>
      <c r="E444" s="13">
        <f>SUM(E431:E443)</f>
        <v>0</v>
      </c>
    </row>
    <row r="445" spans="1:5" ht="12.75" thickBot="1" x14ac:dyDescent="0.3">
      <c r="A445" s="30"/>
      <c r="B445" s="30"/>
      <c r="C445" s="51" t="s">
        <v>328</v>
      </c>
      <c r="D445" s="41"/>
      <c r="E445" s="13">
        <f>+E444</f>
        <v>0</v>
      </c>
    </row>
    <row r="446" spans="1:5" ht="12.75" thickBot="1" x14ac:dyDescent="0.3">
      <c r="A446" s="36"/>
      <c r="B446" s="36"/>
      <c r="C446" s="54"/>
      <c r="D446" s="12"/>
      <c r="E446" s="12"/>
    </row>
    <row r="447" spans="1:5" ht="12.75" thickBot="1" x14ac:dyDescent="0.3">
      <c r="C447" s="79" t="s">
        <v>329</v>
      </c>
      <c r="D447" s="80"/>
      <c r="E447" s="43">
        <f>+E91+E190+E272+E282+E292+E299+E359+E383+E391+E409+E426+E445</f>
        <v>0</v>
      </c>
    </row>
    <row r="448" spans="1:5" x14ac:dyDescent="0.25">
      <c r="D448" s="81"/>
      <c r="E448" s="82"/>
    </row>
    <row r="449" spans="1:5" ht="12" customHeight="1" x14ac:dyDescent="0.25">
      <c r="A449" s="69" t="s">
        <v>337</v>
      </c>
      <c r="B449" s="69"/>
      <c r="C449" s="69"/>
      <c r="D449" s="69"/>
      <c r="E449" s="69"/>
    </row>
    <row r="450" spans="1:5" x14ac:dyDescent="0.25">
      <c r="A450" s="70"/>
      <c r="B450" s="70"/>
      <c r="C450" s="70"/>
      <c r="D450" s="70"/>
      <c r="E450" s="70"/>
    </row>
    <row r="451" spans="1:5" x14ac:dyDescent="0.25">
      <c r="A451" s="70"/>
      <c r="B451" s="70"/>
      <c r="C451" s="70"/>
      <c r="D451" s="70"/>
      <c r="E451" s="70"/>
    </row>
    <row r="452" spans="1:5" x14ac:dyDescent="0.25">
      <c r="A452" s="70"/>
      <c r="B452" s="70"/>
      <c r="C452" s="70"/>
      <c r="D452" s="70"/>
      <c r="E452" s="70"/>
    </row>
    <row r="453" spans="1:5" x14ac:dyDescent="0.25">
      <c r="D453" s="44"/>
      <c r="E453" s="44"/>
    </row>
    <row r="454" spans="1:5" x14ac:dyDescent="0.25">
      <c r="D454" s="44"/>
      <c r="E454" s="44"/>
    </row>
    <row r="455" spans="1:5" x14ac:dyDescent="0.25">
      <c r="D455" s="44"/>
      <c r="E455" s="44"/>
    </row>
    <row r="456" spans="1:5" x14ac:dyDescent="0.25">
      <c r="D456" s="44"/>
      <c r="E456" s="44"/>
    </row>
    <row r="457" spans="1:5" x14ac:dyDescent="0.25">
      <c r="D457" s="44"/>
      <c r="E457" s="44"/>
    </row>
    <row r="458" spans="1:5" x14ac:dyDescent="0.25">
      <c r="D458" s="44"/>
      <c r="E458" s="44"/>
    </row>
    <row r="459" spans="1:5" x14ac:dyDescent="0.25">
      <c r="D459" s="44"/>
      <c r="E459" s="44"/>
    </row>
    <row r="460" spans="1:5" x14ac:dyDescent="0.25">
      <c r="D460" s="44"/>
      <c r="E460" s="44"/>
    </row>
    <row r="461" spans="1:5" x14ac:dyDescent="0.25">
      <c r="D461" s="65"/>
      <c r="E461" s="65"/>
    </row>
  </sheetData>
  <sheetProtection algorithmName="SHA-512" hashValue="8ahRw/r1jm47Mf5Xw2buIBTSzHAEHCLyxOVzk/pOF9AMgEoPA6J7VdfyF3RZD2kNn/edU6Db54d8Mr/sy05Z7Q==" saltValue="mFBjrRNJRBEvxSaWcOVbrA==" spinCount="100000" sheet="1" objects="1" scenarios="1"/>
  <mergeCells count="23">
    <mergeCell ref="A1:E1"/>
    <mergeCell ref="D448:E448"/>
    <mergeCell ref="A361:C361"/>
    <mergeCell ref="A385:C385"/>
    <mergeCell ref="A402:C402"/>
    <mergeCell ref="A411:C411"/>
    <mergeCell ref="A428:C428"/>
    <mergeCell ref="A393:C393"/>
    <mergeCell ref="A449:E449"/>
    <mergeCell ref="A450:E452"/>
    <mergeCell ref="A2:E2"/>
    <mergeCell ref="A3:E3"/>
    <mergeCell ref="A4:C4"/>
    <mergeCell ref="A15:C15"/>
    <mergeCell ref="D16:E16"/>
    <mergeCell ref="D80:E80"/>
    <mergeCell ref="A93:C93"/>
    <mergeCell ref="A301:C301"/>
    <mergeCell ref="D94:E94"/>
    <mergeCell ref="A274:C274"/>
    <mergeCell ref="A284:C284"/>
    <mergeCell ref="A294:C294"/>
    <mergeCell ref="C447:D447"/>
  </mergeCells>
  <pageMargins left="0.25" right="0.25" top="0.75" bottom="0.75" header="0.3" footer="0.3"/>
  <pageSetup paperSize="17" fitToHeight="0" orientation="portrait" r:id="rId1"/>
  <headerFooter>
    <oddHeader>&amp;L&amp;"-,Bold"ATTACHMENT 2 - PRICING SHEET&amp;R&amp;"-,Bold"22-543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22-543</vt:lpstr>
      <vt:lpstr>'22-543'!Print_Titles</vt:lpstr>
    </vt:vector>
  </TitlesOfParts>
  <Company>LCBCC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Dietz, Denis</dc:creator>
  <cp:lastModifiedBy>Falanga, Ron</cp:lastModifiedBy>
  <cp:lastPrinted>2022-07-15T17:50:56Z</cp:lastPrinted>
  <dcterms:created xsi:type="dcterms:W3CDTF">2017-07-28T18:15:08Z</dcterms:created>
  <dcterms:modified xsi:type="dcterms:W3CDTF">2022-08-23T20:33:50Z</dcterms:modified>
</cp:coreProperties>
</file>