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5 Amy\2022 Solicitations\22-543 Traffic Signs and Related Materials\3 Award &amp; Supporting Documents\Bid Tabulations\"/>
    </mc:Choice>
  </mc:AlternateContent>
  <xr:revisionPtr revIDLastSave="0" documentId="14_{8535B258-7559-4649-972A-E633FB1B2467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22-543" sheetId="1" r:id="rId1"/>
  </sheets>
  <definedNames>
    <definedName name="_xlnm.Print_Area" localSheetId="0">'22-543'!$A$1:$BM$445</definedName>
    <definedName name="_xlnm.Print_Titles" localSheetId="0">'22-543'!$2:$3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41" i="1" l="1"/>
  <c r="AO440" i="1"/>
  <c r="AO439" i="1"/>
  <c r="AO438" i="1"/>
  <c r="AO437" i="1"/>
  <c r="AO436" i="1"/>
  <c r="AO435" i="1"/>
  <c r="AO434" i="1"/>
  <c r="AO433" i="1"/>
  <c r="AO432" i="1"/>
  <c r="AO431" i="1"/>
  <c r="AO430" i="1"/>
  <c r="AK430" i="1"/>
  <c r="AK431" i="1" s="1"/>
  <c r="AK432" i="1" s="1"/>
  <c r="AK433" i="1" s="1"/>
  <c r="AK434" i="1" s="1"/>
  <c r="AK435" i="1" s="1"/>
  <c r="AK436" i="1" s="1"/>
  <c r="AK437" i="1" s="1"/>
  <c r="AK438" i="1" s="1"/>
  <c r="AK439" i="1" s="1"/>
  <c r="AK440" i="1" s="1"/>
  <c r="AK441" i="1" s="1"/>
  <c r="AO429" i="1"/>
  <c r="AO422" i="1"/>
  <c r="AO421" i="1"/>
  <c r="AO420" i="1"/>
  <c r="AO419" i="1"/>
  <c r="AO418" i="1"/>
  <c r="AO417" i="1"/>
  <c r="AO416" i="1"/>
  <c r="AO415" i="1"/>
  <c r="AO414" i="1"/>
  <c r="AO413" i="1"/>
  <c r="AK413" i="1"/>
  <c r="AK414" i="1" s="1"/>
  <c r="AK415" i="1" s="1"/>
  <c r="AK416" i="1" s="1"/>
  <c r="AK417" i="1" s="1"/>
  <c r="AK418" i="1" s="1"/>
  <c r="AK419" i="1" s="1"/>
  <c r="AK420" i="1" s="1"/>
  <c r="AK421" i="1" s="1"/>
  <c r="AK422" i="1" s="1"/>
  <c r="AO412" i="1"/>
  <c r="AO405" i="1"/>
  <c r="AO404" i="1"/>
  <c r="AO403" i="1"/>
  <c r="AO395" i="1"/>
  <c r="AO394" i="1"/>
  <c r="AO387" i="1"/>
  <c r="AO386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K365" i="1"/>
  <c r="AK366" i="1" s="1"/>
  <c r="AK367" i="1" s="1"/>
  <c r="AK368" i="1" s="1"/>
  <c r="AK369" i="1" s="1"/>
  <c r="AK370" i="1" s="1"/>
  <c r="AK371" i="1" s="1"/>
  <c r="AK372" i="1" s="1"/>
  <c r="AK373" i="1" s="1"/>
  <c r="AK374" i="1" s="1"/>
  <c r="AK375" i="1" s="1"/>
  <c r="AK376" i="1" s="1"/>
  <c r="AK377" i="1" s="1"/>
  <c r="AK378" i="1" s="1"/>
  <c r="AK379" i="1" s="1"/>
  <c r="AO364" i="1"/>
  <c r="AK364" i="1"/>
  <c r="AO363" i="1"/>
  <c r="AO355" i="1"/>
  <c r="AO354" i="1"/>
  <c r="AO353" i="1"/>
  <c r="AO347" i="1"/>
  <c r="AO346" i="1"/>
  <c r="AO345" i="1"/>
  <c r="AO344" i="1"/>
  <c r="AO343" i="1"/>
  <c r="AO342" i="1"/>
  <c r="AO336" i="1"/>
  <c r="AO335" i="1"/>
  <c r="AO334" i="1"/>
  <c r="AO333" i="1"/>
  <c r="AO332" i="1"/>
  <c r="AO331" i="1"/>
  <c r="AO325" i="1"/>
  <c r="AO324" i="1"/>
  <c r="AO323" i="1"/>
  <c r="AO322" i="1"/>
  <c r="AO321" i="1"/>
  <c r="AO315" i="1"/>
  <c r="AO314" i="1"/>
  <c r="AO308" i="1"/>
  <c r="AO307" i="1"/>
  <c r="AO306" i="1"/>
  <c r="AO305" i="1"/>
  <c r="AO304" i="1"/>
  <c r="AO303" i="1"/>
  <c r="AO295" i="1"/>
  <c r="AO296" i="1" s="1"/>
  <c r="AO297" i="1" s="1"/>
  <c r="AO288" i="1"/>
  <c r="AO287" i="1"/>
  <c r="AO286" i="1"/>
  <c r="AO285" i="1"/>
  <c r="AO278" i="1"/>
  <c r="AO277" i="1"/>
  <c r="AO276" i="1"/>
  <c r="AO275" i="1"/>
  <c r="AO268" i="1"/>
  <c r="AO267" i="1"/>
  <c r="AO266" i="1"/>
  <c r="AO265" i="1"/>
  <c r="AO264" i="1"/>
  <c r="AO263" i="1"/>
  <c r="AO262" i="1"/>
  <c r="AO261" i="1"/>
  <c r="AO260" i="1"/>
  <c r="AK260" i="1"/>
  <c r="AK261" i="1" s="1"/>
  <c r="AK262" i="1" s="1"/>
  <c r="AK263" i="1" s="1"/>
  <c r="AK264" i="1" s="1"/>
  <c r="AK265" i="1" s="1"/>
  <c r="AK266" i="1" s="1"/>
  <c r="AK267" i="1" s="1"/>
  <c r="AK268" i="1" s="1"/>
  <c r="AO259" i="1"/>
  <c r="AK259" i="1"/>
  <c r="AO258" i="1"/>
  <c r="AO252" i="1"/>
  <c r="AO251" i="1"/>
  <c r="AO245" i="1"/>
  <c r="AO244" i="1"/>
  <c r="AO243" i="1"/>
  <c r="AO242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K220" i="1"/>
  <c r="AK221" i="1" s="1"/>
  <c r="AK222" i="1" s="1"/>
  <c r="AK223" i="1" s="1"/>
  <c r="AK224" i="1" s="1"/>
  <c r="AK225" i="1" s="1"/>
  <c r="AK226" i="1" s="1"/>
  <c r="AK227" i="1" s="1"/>
  <c r="AK228" i="1" s="1"/>
  <c r="AK229" i="1" s="1"/>
  <c r="AK230" i="1" s="1"/>
  <c r="AK231" i="1" s="1"/>
  <c r="AK232" i="1" s="1"/>
  <c r="AK233" i="1" s="1"/>
  <c r="AK234" i="1" s="1"/>
  <c r="AK235" i="1" s="1"/>
  <c r="AK236" i="1" s="1"/>
  <c r="AO219" i="1"/>
  <c r="AK219" i="1"/>
  <c r="AO218" i="1"/>
  <c r="AK218" i="1"/>
  <c r="AO217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K195" i="1"/>
  <c r="AK196" i="1" s="1"/>
  <c r="AK197" i="1" s="1"/>
  <c r="AK198" i="1" s="1"/>
  <c r="AK199" i="1" s="1"/>
  <c r="AK200" i="1" s="1"/>
  <c r="AK201" i="1" s="1"/>
  <c r="AK202" i="1" s="1"/>
  <c r="AK203" i="1" s="1"/>
  <c r="AK204" i="1" s="1"/>
  <c r="AK205" i="1" s="1"/>
  <c r="AK206" i="1" s="1"/>
  <c r="AK207" i="1" s="1"/>
  <c r="AK208" i="1" s="1"/>
  <c r="AK209" i="1" s="1"/>
  <c r="AK210" i="1" s="1"/>
  <c r="AK211" i="1" s="1"/>
  <c r="AO194" i="1"/>
  <c r="AO186" i="1"/>
  <c r="AO185" i="1"/>
  <c r="AO184" i="1"/>
  <c r="AO183" i="1"/>
  <c r="AO187" i="1" s="1"/>
  <c r="AO177" i="1"/>
  <c r="AO178" i="1" s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K97" i="1"/>
  <c r="AK98" i="1" s="1"/>
  <c r="AK99" i="1" s="1"/>
  <c r="AK100" i="1" s="1"/>
  <c r="AK101" i="1" s="1"/>
  <c r="AK102" i="1" s="1"/>
  <c r="AK103" i="1" s="1"/>
  <c r="AK104" i="1" s="1"/>
  <c r="AK105" i="1" s="1"/>
  <c r="AK106" i="1" s="1"/>
  <c r="AK107" i="1" s="1"/>
  <c r="AK108" i="1" s="1"/>
  <c r="AK109" i="1" s="1"/>
  <c r="AK110" i="1" s="1"/>
  <c r="AK111" i="1" s="1"/>
  <c r="AK112" i="1" s="1"/>
  <c r="AK113" i="1" s="1"/>
  <c r="AK114" i="1" s="1"/>
  <c r="AK115" i="1" s="1"/>
  <c r="AK116" i="1" s="1"/>
  <c r="AK117" i="1" s="1"/>
  <c r="AK118" i="1" s="1"/>
  <c r="AK119" i="1" s="1"/>
  <c r="AK120" i="1" s="1"/>
  <c r="AK121" i="1" s="1"/>
  <c r="AK122" i="1" s="1"/>
  <c r="AK123" i="1" s="1"/>
  <c r="AK124" i="1" s="1"/>
  <c r="AK125" i="1" s="1"/>
  <c r="AK126" i="1" s="1"/>
  <c r="AK127" i="1" s="1"/>
  <c r="AK128" i="1" s="1"/>
  <c r="AK129" i="1" s="1"/>
  <c r="AK130" i="1" s="1"/>
  <c r="AK131" i="1" s="1"/>
  <c r="AK132" i="1" s="1"/>
  <c r="AK133" i="1" s="1"/>
  <c r="AK134" i="1" s="1"/>
  <c r="AK135" i="1" s="1"/>
  <c r="AK136" i="1" s="1"/>
  <c r="AK137" i="1" s="1"/>
  <c r="AK138" i="1" s="1"/>
  <c r="AK139" i="1" s="1"/>
  <c r="AK140" i="1" s="1"/>
  <c r="AK141" i="1" s="1"/>
  <c r="AK142" i="1" s="1"/>
  <c r="AK143" i="1" s="1"/>
  <c r="AK144" i="1" s="1"/>
  <c r="AK145" i="1" s="1"/>
  <c r="AK146" i="1" s="1"/>
  <c r="AK147" i="1" s="1"/>
  <c r="AK148" i="1" s="1"/>
  <c r="AK149" i="1" s="1"/>
  <c r="AK150" i="1" s="1"/>
  <c r="AK151" i="1" s="1"/>
  <c r="AK152" i="1" s="1"/>
  <c r="AK153" i="1" s="1"/>
  <c r="AK154" i="1" s="1"/>
  <c r="AK155" i="1" s="1"/>
  <c r="AK156" i="1" s="1"/>
  <c r="AK157" i="1" s="1"/>
  <c r="AK158" i="1" s="1"/>
  <c r="AK159" i="1" s="1"/>
  <c r="AK160" i="1" s="1"/>
  <c r="AK161" i="1" s="1"/>
  <c r="AK162" i="1" s="1"/>
  <c r="AK163" i="1" s="1"/>
  <c r="AK164" i="1" s="1"/>
  <c r="AK165" i="1" s="1"/>
  <c r="AK166" i="1" s="1"/>
  <c r="AK167" i="1" s="1"/>
  <c r="AK168" i="1" s="1"/>
  <c r="AK169" i="1" s="1"/>
  <c r="AK170" i="1" s="1"/>
  <c r="AK171" i="1" s="1"/>
  <c r="AO96" i="1"/>
  <c r="AK96" i="1"/>
  <c r="AO95" i="1"/>
  <c r="AO87" i="1"/>
  <c r="AO86" i="1"/>
  <c r="AO85" i="1"/>
  <c r="AO84" i="1"/>
  <c r="AO83" i="1"/>
  <c r="AO82" i="1"/>
  <c r="AK82" i="1"/>
  <c r="AK83" i="1" s="1"/>
  <c r="AK84" i="1" s="1"/>
  <c r="AK85" i="1" s="1"/>
  <c r="AK86" i="1" s="1"/>
  <c r="AK87" i="1" s="1"/>
  <c r="AO81" i="1"/>
  <c r="AO88" i="1" s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K24" i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0" i="1" s="1"/>
  <c r="AK41" i="1" s="1"/>
  <c r="AK42" i="1" s="1"/>
  <c r="AK43" i="1" s="1"/>
  <c r="AK44" i="1" s="1"/>
  <c r="AK45" i="1" s="1"/>
  <c r="AK46" i="1" s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K70" i="1" s="1"/>
  <c r="AK71" i="1" s="1"/>
  <c r="AK72" i="1" s="1"/>
  <c r="AK73" i="1" s="1"/>
  <c r="AK74" i="1" s="1"/>
  <c r="AK75" i="1" s="1"/>
  <c r="AO23" i="1"/>
  <c r="AK23" i="1"/>
  <c r="AO22" i="1"/>
  <c r="AO21" i="1"/>
  <c r="AO20" i="1"/>
  <c r="AK20" i="1"/>
  <c r="AK21" i="1" s="1"/>
  <c r="AO19" i="1"/>
  <c r="AK19" i="1"/>
  <c r="AO18" i="1"/>
  <c r="AK18" i="1"/>
  <c r="AO17" i="1"/>
  <c r="AO11" i="1"/>
  <c r="AO10" i="1"/>
  <c r="AO9" i="1"/>
  <c r="AO8" i="1"/>
  <c r="AO7" i="1"/>
  <c r="AO6" i="1"/>
  <c r="AO12" i="1" s="1"/>
  <c r="AO172" i="1" l="1"/>
  <c r="AO188" i="1" s="1"/>
  <c r="AO388" i="1"/>
  <c r="AO389" i="1" s="1"/>
  <c r="AO76" i="1"/>
  <c r="AO89" i="1" s="1"/>
  <c r="AO442" i="1"/>
  <c r="AO443" i="1" s="1"/>
  <c r="AO423" i="1"/>
  <c r="AO424" i="1" s="1"/>
  <c r="AO406" i="1"/>
  <c r="AO407" i="1" s="1"/>
  <c r="AO396" i="1"/>
  <c r="AO397" i="1" s="1"/>
  <c r="AO380" i="1"/>
  <c r="AO381" i="1" s="1"/>
  <c r="AO356" i="1"/>
  <c r="AO348" i="1"/>
  <c r="AO337" i="1"/>
  <c r="AO326" i="1"/>
  <c r="AO316" i="1"/>
  <c r="AO309" i="1"/>
  <c r="AO289" i="1"/>
  <c r="AO290" i="1" s="1"/>
  <c r="AO279" i="1"/>
  <c r="AO280" i="1" s="1"/>
  <c r="AO269" i="1"/>
  <c r="AO253" i="1"/>
  <c r="AO246" i="1"/>
  <c r="AO237" i="1"/>
  <c r="AO212" i="1"/>
  <c r="AO357" i="1" l="1"/>
  <c r="AO270" i="1"/>
  <c r="AO445" i="1" l="1"/>
  <c r="AI441" i="1" l="1"/>
  <c r="AI440" i="1"/>
  <c r="AI439" i="1"/>
  <c r="AI438" i="1"/>
  <c r="AI437" i="1"/>
  <c r="AI436" i="1"/>
  <c r="AI435" i="1"/>
  <c r="AI434" i="1"/>
  <c r="AI433" i="1"/>
  <c r="AI432" i="1"/>
  <c r="AI431" i="1"/>
  <c r="AI430" i="1"/>
  <c r="AE430" i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I429" i="1"/>
  <c r="AI422" i="1"/>
  <c r="AI421" i="1"/>
  <c r="AI420" i="1"/>
  <c r="AI419" i="1"/>
  <c r="AI418" i="1"/>
  <c r="AI417" i="1"/>
  <c r="AI416" i="1"/>
  <c r="AI415" i="1"/>
  <c r="AI414" i="1"/>
  <c r="AI413" i="1"/>
  <c r="AE413" i="1"/>
  <c r="AE414" i="1" s="1"/>
  <c r="AE415" i="1" s="1"/>
  <c r="AE416" i="1" s="1"/>
  <c r="AE417" i="1" s="1"/>
  <c r="AE418" i="1" s="1"/>
  <c r="AE419" i="1" s="1"/>
  <c r="AE420" i="1" s="1"/>
  <c r="AE421" i="1" s="1"/>
  <c r="AE422" i="1" s="1"/>
  <c r="AI412" i="1"/>
  <c r="AI405" i="1"/>
  <c r="AI404" i="1"/>
  <c r="AI403" i="1"/>
  <c r="AI406" i="1" s="1"/>
  <c r="AI407" i="1" s="1"/>
  <c r="AI395" i="1"/>
  <c r="AI394" i="1"/>
  <c r="AI387" i="1"/>
  <c r="AI386" i="1"/>
  <c r="AI388" i="1" s="1"/>
  <c r="AI389" i="1" s="1"/>
  <c r="AI379" i="1"/>
  <c r="AI378" i="1"/>
  <c r="AI377" i="1"/>
  <c r="AI376" i="1"/>
  <c r="AI375" i="1"/>
  <c r="AI374" i="1"/>
  <c r="AI373" i="1"/>
  <c r="AI372" i="1"/>
  <c r="AI371" i="1"/>
  <c r="AI370" i="1"/>
  <c r="AI369" i="1"/>
  <c r="AI368" i="1"/>
  <c r="AI367" i="1"/>
  <c r="AI366" i="1"/>
  <c r="AI365" i="1"/>
  <c r="AI364" i="1"/>
  <c r="AE364" i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I363" i="1"/>
  <c r="AI355" i="1"/>
  <c r="AI354" i="1"/>
  <c r="AI353" i="1"/>
  <c r="AI356" i="1" s="1"/>
  <c r="AI347" i="1"/>
  <c r="AI346" i="1"/>
  <c r="AI345" i="1"/>
  <c r="AI344" i="1"/>
  <c r="AI343" i="1"/>
  <c r="AI342" i="1"/>
  <c r="AI336" i="1"/>
  <c r="AI335" i="1"/>
  <c r="AI334" i="1"/>
  <c r="AI333" i="1"/>
  <c r="AI332" i="1"/>
  <c r="AI331" i="1"/>
  <c r="AI337" i="1" s="1"/>
  <c r="AI325" i="1"/>
  <c r="AI324" i="1"/>
  <c r="AI323" i="1"/>
  <c r="AI326" i="1" s="1"/>
  <c r="AI322" i="1"/>
  <c r="AI321" i="1"/>
  <c r="AI315" i="1"/>
  <c r="AI314" i="1"/>
  <c r="AI308" i="1"/>
  <c r="AI307" i="1"/>
  <c r="AI306" i="1"/>
  <c r="AI305" i="1"/>
  <c r="AI304" i="1"/>
  <c r="AI303" i="1"/>
  <c r="AI295" i="1"/>
  <c r="AI296" i="1" s="1"/>
  <c r="AI297" i="1" s="1"/>
  <c r="AI288" i="1"/>
  <c r="AI287" i="1"/>
  <c r="AI286" i="1"/>
  <c r="AI285" i="1"/>
  <c r="AI289" i="1" s="1"/>
  <c r="AI290" i="1" s="1"/>
  <c r="AI278" i="1"/>
  <c r="AI277" i="1"/>
  <c r="AI276" i="1"/>
  <c r="AI275" i="1"/>
  <c r="AI279" i="1" s="1"/>
  <c r="AI280" i="1" s="1"/>
  <c r="AI268" i="1"/>
  <c r="AI267" i="1"/>
  <c r="AI266" i="1"/>
  <c r="AI265" i="1"/>
  <c r="AI264" i="1"/>
  <c r="AI263" i="1"/>
  <c r="AI262" i="1"/>
  <c r="AI261" i="1"/>
  <c r="AI260" i="1"/>
  <c r="AI259" i="1"/>
  <c r="AE259" i="1"/>
  <c r="AE260" i="1" s="1"/>
  <c r="AE261" i="1" s="1"/>
  <c r="AE262" i="1" s="1"/>
  <c r="AE263" i="1" s="1"/>
  <c r="AE264" i="1" s="1"/>
  <c r="AE265" i="1" s="1"/>
  <c r="AE266" i="1" s="1"/>
  <c r="AE267" i="1" s="1"/>
  <c r="AE268" i="1" s="1"/>
  <c r="AI258" i="1"/>
  <c r="AI252" i="1"/>
  <c r="AI251" i="1"/>
  <c r="AI245" i="1"/>
  <c r="AI244" i="1"/>
  <c r="AI243" i="1"/>
  <c r="AI246" i="1" s="1"/>
  <c r="AI242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E219" i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I218" i="1"/>
  <c r="AE218" i="1"/>
  <c r="AI217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E196" i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I195" i="1"/>
  <c r="AE195" i="1"/>
  <c r="AI194" i="1"/>
  <c r="AI186" i="1"/>
  <c r="AI185" i="1"/>
  <c r="AI184" i="1"/>
  <c r="AI183" i="1"/>
  <c r="AI187" i="1" s="1"/>
  <c r="AI178" i="1"/>
  <c r="AI177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E96" i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I95" i="1"/>
  <c r="AI87" i="1"/>
  <c r="AI86" i="1"/>
  <c r="AI85" i="1"/>
  <c r="AI84" i="1"/>
  <c r="AI83" i="1"/>
  <c r="AI82" i="1"/>
  <c r="AE82" i="1"/>
  <c r="AE83" i="1" s="1"/>
  <c r="AE84" i="1" s="1"/>
  <c r="AE85" i="1" s="1"/>
  <c r="AE86" i="1" s="1"/>
  <c r="AE87" i="1" s="1"/>
  <c r="AI81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E23" i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I22" i="1"/>
  <c r="AI21" i="1"/>
  <c r="AI20" i="1"/>
  <c r="AI19" i="1"/>
  <c r="AI18" i="1"/>
  <c r="AE18" i="1"/>
  <c r="AE19" i="1" s="1"/>
  <c r="AE20" i="1" s="1"/>
  <c r="AE21" i="1" s="1"/>
  <c r="AI17" i="1"/>
  <c r="AI12" i="1"/>
  <c r="AI11" i="1"/>
  <c r="AI10" i="1"/>
  <c r="AI9" i="1"/>
  <c r="AI8" i="1"/>
  <c r="AI7" i="1"/>
  <c r="AI6" i="1"/>
  <c r="AI309" i="1" l="1"/>
  <c r="AI396" i="1"/>
  <c r="AI397" i="1" s="1"/>
  <c r="AI316" i="1"/>
  <c r="AI237" i="1"/>
  <c r="AI380" i="1"/>
  <c r="AI381" i="1" s="1"/>
  <c r="AI172" i="1"/>
  <c r="AI188" i="1" s="1"/>
  <c r="AI212" i="1"/>
  <c r="AI253" i="1"/>
  <c r="AI270" i="1" s="1"/>
  <c r="AI442" i="1"/>
  <c r="AI443" i="1" s="1"/>
  <c r="AI76" i="1"/>
  <c r="AI89" i="1" s="1"/>
  <c r="AI269" i="1"/>
  <c r="AI348" i="1"/>
  <c r="AI357" i="1" s="1"/>
  <c r="AI88" i="1"/>
  <c r="AI423" i="1"/>
  <c r="AI424" i="1" s="1"/>
  <c r="AI445" i="1" l="1"/>
  <c r="BM441" i="1" l="1"/>
  <c r="BM440" i="1"/>
  <c r="BM439" i="1"/>
  <c r="BM438" i="1"/>
  <c r="BM437" i="1"/>
  <c r="BM436" i="1"/>
  <c r="BM435" i="1"/>
  <c r="BM434" i="1"/>
  <c r="BM433" i="1"/>
  <c r="BM432" i="1"/>
  <c r="BM431" i="1"/>
  <c r="BM430" i="1"/>
  <c r="BI430" i="1"/>
  <c r="BI431" i="1" s="1"/>
  <c r="BI432" i="1" s="1"/>
  <c r="BI433" i="1" s="1"/>
  <c r="BI434" i="1" s="1"/>
  <c r="BI435" i="1" s="1"/>
  <c r="BI436" i="1" s="1"/>
  <c r="BI437" i="1" s="1"/>
  <c r="BI438" i="1" s="1"/>
  <c r="BI439" i="1" s="1"/>
  <c r="BI440" i="1" s="1"/>
  <c r="BI441" i="1" s="1"/>
  <c r="BM429" i="1"/>
  <c r="BM422" i="1"/>
  <c r="BM421" i="1"/>
  <c r="BM420" i="1"/>
  <c r="BM419" i="1"/>
  <c r="BM418" i="1"/>
  <c r="BM417" i="1"/>
  <c r="BM416" i="1"/>
  <c r="BM415" i="1"/>
  <c r="BM414" i="1"/>
  <c r="BM413" i="1"/>
  <c r="BI413" i="1"/>
  <c r="BI414" i="1" s="1"/>
  <c r="BI415" i="1" s="1"/>
  <c r="BI416" i="1" s="1"/>
  <c r="BI417" i="1" s="1"/>
  <c r="BI418" i="1" s="1"/>
  <c r="BI419" i="1" s="1"/>
  <c r="BI420" i="1" s="1"/>
  <c r="BI421" i="1" s="1"/>
  <c r="BI422" i="1" s="1"/>
  <c r="BM412" i="1"/>
  <c r="BM405" i="1"/>
  <c r="BM404" i="1"/>
  <c r="BM403" i="1"/>
  <c r="BM395" i="1"/>
  <c r="BM394" i="1"/>
  <c r="BM396" i="1" s="1"/>
  <c r="BM397" i="1" s="1"/>
  <c r="BM387" i="1"/>
  <c r="BM386" i="1"/>
  <c r="BM379" i="1"/>
  <c r="BM378" i="1"/>
  <c r="BM377" i="1"/>
  <c r="BM376" i="1"/>
  <c r="BM375" i="1"/>
  <c r="BM374" i="1"/>
  <c r="BM373" i="1"/>
  <c r="BM372" i="1"/>
  <c r="BM371" i="1"/>
  <c r="BM370" i="1"/>
  <c r="BM369" i="1"/>
  <c r="BM368" i="1"/>
  <c r="BM367" i="1"/>
  <c r="BM366" i="1"/>
  <c r="BM365" i="1"/>
  <c r="BM364" i="1"/>
  <c r="BI364" i="1"/>
  <c r="BI365" i="1" s="1"/>
  <c r="BI366" i="1" s="1"/>
  <c r="BI367" i="1" s="1"/>
  <c r="BI368" i="1" s="1"/>
  <c r="BI369" i="1" s="1"/>
  <c r="BI370" i="1" s="1"/>
  <c r="BI371" i="1" s="1"/>
  <c r="BI372" i="1" s="1"/>
  <c r="BI373" i="1" s="1"/>
  <c r="BI374" i="1" s="1"/>
  <c r="BI375" i="1" s="1"/>
  <c r="BI376" i="1" s="1"/>
  <c r="BI377" i="1" s="1"/>
  <c r="BI378" i="1" s="1"/>
  <c r="BI379" i="1" s="1"/>
  <c r="BM363" i="1"/>
  <c r="BM355" i="1"/>
  <c r="BM354" i="1"/>
  <c r="BM353" i="1"/>
  <c r="BM347" i="1"/>
  <c r="BM346" i="1"/>
  <c r="BM345" i="1"/>
  <c r="BM344" i="1"/>
  <c r="BM343" i="1"/>
  <c r="BM342" i="1"/>
  <c r="BM336" i="1"/>
  <c r="BM335" i="1"/>
  <c r="BM334" i="1"/>
  <c r="BM333" i="1"/>
  <c r="BM332" i="1"/>
  <c r="BM331" i="1"/>
  <c r="BM325" i="1"/>
  <c r="BM324" i="1"/>
  <c r="BM323" i="1"/>
  <c r="BM326" i="1" s="1"/>
  <c r="BM322" i="1"/>
  <c r="BM321" i="1"/>
  <c r="BM315" i="1"/>
  <c r="BM316" i="1" s="1"/>
  <c r="BM314" i="1"/>
  <c r="BM308" i="1"/>
  <c r="BM307" i="1"/>
  <c r="BM306" i="1"/>
  <c r="BM305" i="1"/>
  <c r="BM304" i="1"/>
  <c r="BM303" i="1"/>
  <c r="BM295" i="1"/>
  <c r="BM296" i="1" s="1"/>
  <c r="BM297" i="1" s="1"/>
  <c r="BM288" i="1"/>
  <c r="BM287" i="1"/>
  <c r="BM286" i="1"/>
  <c r="BM285" i="1"/>
  <c r="BM278" i="1"/>
  <c r="BM277" i="1"/>
  <c r="BM276" i="1"/>
  <c r="BM275" i="1"/>
  <c r="BM268" i="1"/>
  <c r="BM267" i="1"/>
  <c r="BM266" i="1"/>
  <c r="BM265" i="1"/>
  <c r="BM264" i="1"/>
  <c r="BM263" i="1"/>
  <c r="BM262" i="1"/>
  <c r="BM261" i="1"/>
  <c r="BM260" i="1"/>
  <c r="BM259" i="1"/>
  <c r="BI259" i="1"/>
  <c r="BI260" i="1" s="1"/>
  <c r="BI261" i="1" s="1"/>
  <c r="BI262" i="1" s="1"/>
  <c r="BI263" i="1" s="1"/>
  <c r="BI264" i="1" s="1"/>
  <c r="BI265" i="1" s="1"/>
  <c r="BI266" i="1" s="1"/>
  <c r="BI267" i="1" s="1"/>
  <c r="BI268" i="1" s="1"/>
  <c r="BM258" i="1"/>
  <c r="BM252" i="1"/>
  <c r="BM251" i="1"/>
  <c r="BM245" i="1"/>
  <c r="BM244" i="1"/>
  <c r="BM243" i="1"/>
  <c r="BM242" i="1"/>
  <c r="BM236" i="1"/>
  <c r="BM235" i="1"/>
  <c r="BM234" i="1"/>
  <c r="BM233" i="1"/>
  <c r="BM232" i="1"/>
  <c r="BM231" i="1"/>
  <c r="BM230" i="1"/>
  <c r="BM229" i="1"/>
  <c r="BM228" i="1"/>
  <c r="BM227" i="1"/>
  <c r="BM226" i="1"/>
  <c r="BM225" i="1"/>
  <c r="BM224" i="1"/>
  <c r="BM223" i="1"/>
  <c r="BM222" i="1"/>
  <c r="BM221" i="1"/>
  <c r="BM220" i="1"/>
  <c r="BM219" i="1"/>
  <c r="BM218" i="1"/>
  <c r="BI218" i="1"/>
  <c r="BI219" i="1" s="1"/>
  <c r="BI220" i="1" s="1"/>
  <c r="BI221" i="1" s="1"/>
  <c r="BI222" i="1" s="1"/>
  <c r="BI223" i="1" s="1"/>
  <c r="BI224" i="1" s="1"/>
  <c r="BI225" i="1" s="1"/>
  <c r="BI226" i="1" s="1"/>
  <c r="BI227" i="1" s="1"/>
  <c r="BI228" i="1" s="1"/>
  <c r="BI229" i="1" s="1"/>
  <c r="BI230" i="1" s="1"/>
  <c r="BI231" i="1" s="1"/>
  <c r="BI232" i="1" s="1"/>
  <c r="BI233" i="1" s="1"/>
  <c r="BI234" i="1" s="1"/>
  <c r="BI235" i="1" s="1"/>
  <c r="BI236" i="1" s="1"/>
  <c r="BM217" i="1"/>
  <c r="BM211" i="1"/>
  <c r="BM210" i="1"/>
  <c r="BM209" i="1"/>
  <c r="BM208" i="1"/>
  <c r="BM207" i="1"/>
  <c r="BM206" i="1"/>
  <c r="BM205" i="1"/>
  <c r="BM204" i="1"/>
  <c r="BM203" i="1"/>
  <c r="BM202" i="1"/>
  <c r="BM201" i="1"/>
  <c r="BM200" i="1"/>
  <c r="BM199" i="1"/>
  <c r="BM198" i="1"/>
  <c r="BM197" i="1"/>
  <c r="BM196" i="1"/>
  <c r="BM195" i="1"/>
  <c r="BI195" i="1"/>
  <c r="BI196" i="1" s="1"/>
  <c r="BI197" i="1" s="1"/>
  <c r="BI198" i="1" s="1"/>
  <c r="BI199" i="1" s="1"/>
  <c r="BI200" i="1" s="1"/>
  <c r="BI201" i="1" s="1"/>
  <c r="BI202" i="1" s="1"/>
  <c r="BI203" i="1" s="1"/>
  <c r="BI204" i="1" s="1"/>
  <c r="BI205" i="1" s="1"/>
  <c r="BI206" i="1" s="1"/>
  <c r="BI207" i="1" s="1"/>
  <c r="BI208" i="1" s="1"/>
  <c r="BI209" i="1" s="1"/>
  <c r="BI210" i="1" s="1"/>
  <c r="BI211" i="1" s="1"/>
  <c r="BM194" i="1"/>
  <c r="BM186" i="1"/>
  <c r="BM185" i="1"/>
  <c r="BM184" i="1"/>
  <c r="BM183" i="1"/>
  <c r="BM177" i="1"/>
  <c r="BM178" i="1" s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M96" i="1"/>
  <c r="BI96" i="1"/>
  <c r="BI97" i="1" s="1"/>
  <c r="BI98" i="1" s="1"/>
  <c r="BI99" i="1" s="1"/>
  <c r="BI100" i="1" s="1"/>
  <c r="BI101" i="1" s="1"/>
  <c r="BI102" i="1" s="1"/>
  <c r="BI103" i="1" s="1"/>
  <c r="BI104" i="1" s="1"/>
  <c r="BI105" i="1" s="1"/>
  <c r="BI106" i="1" s="1"/>
  <c r="BI107" i="1" s="1"/>
  <c r="BI108" i="1" s="1"/>
  <c r="BI109" i="1" s="1"/>
  <c r="BI110" i="1" s="1"/>
  <c r="BI111" i="1" s="1"/>
  <c r="BI112" i="1" s="1"/>
  <c r="BI113" i="1" s="1"/>
  <c r="BI114" i="1" s="1"/>
  <c r="BI115" i="1" s="1"/>
  <c r="BI116" i="1" s="1"/>
  <c r="BI117" i="1" s="1"/>
  <c r="BI118" i="1" s="1"/>
  <c r="BI119" i="1" s="1"/>
  <c r="BI120" i="1" s="1"/>
  <c r="BI121" i="1" s="1"/>
  <c r="BI122" i="1" s="1"/>
  <c r="BI123" i="1" s="1"/>
  <c r="BI124" i="1" s="1"/>
  <c r="BI125" i="1" s="1"/>
  <c r="BI126" i="1" s="1"/>
  <c r="BI127" i="1" s="1"/>
  <c r="BI128" i="1" s="1"/>
  <c r="BI129" i="1" s="1"/>
  <c r="BI130" i="1" s="1"/>
  <c r="BI131" i="1" s="1"/>
  <c r="BI132" i="1" s="1"/>
  <c r="BI133" i="1" s="1"/>
  <c r="BI134" i="1" s="1"/>
  <c r="BI135" i="1" s="1"/>
  <c r="BI136" i="1" s="1"/>
  <c r="BI137" i="1" s="1"/>
  <c r="BI138" i="1" s="1"/>
  <c r="BI139" i="1" s="1"/>
  <c r="BI140" i="1" s="1"/>
  <c r="BI141" i="1" s="1"/>
  <c r="BI142" i="1" s="1"/>
  <c r="BI143" i="1" s="1"/>
  <c r="BI144" i="1" s="1"/>
  <c r="BI145" i="1" s="1"/>
  <c r="BI146" i="1" s="1"/>
  <c r="BI147" i="1" s="1"/>
  <c r="BI148" i="1" s="1"/>
  <c r="BI149" i="1" s="1"/>
  <c r="BI150" i="1" s="1"/>
  <c r="BI151" i="1" s="1"/>
  <c r="BI152" i="1" s="1"/>
  <c r="BI153" i="1" s="1"/>
  <c r="BI154" i="1" s="1"/>
  <c r="BI155" i="1" s="1"/>
  <c r="BI156" i="1" s="1"/>
  <c r="BI157" i="1" s="1"/>
  <c r="BI158" i="1" s="1"/>
  <c r="BI159" i="1" s="1"/>
  <c r="BI160" i="1" s="1"/>
  <c r="BI161" i="1" s="1"/>
  <c r="BI162" i="1" s="1"/>
  <c r="BI163" i="1" s="1"/>
  <c r="BI164" i="1" s="1"/>
  <c r="BI165" i="1" s="1"/>
  <c r="BI166" i="1" s="1"/>
  <c r="BI167" i="1" s="1"/>
  <c r="BI168" i="1" s="1"/>
  <c r="BI169" i="1" s="1"/>
  <c r="BI170" i="1" s="1"/>
  <c r="BI171" i="1" s="1"/>
  <c r="BM95" i="1"/>
  <c r="BM87" i="1"/>
  <c r="BM86" i="1"/>
  <c r="BM85" i="1"/>
  <c r="BM84" i="1"/>
  <c r="BM83" i="1"/>
  <c r="BM82" i="1"/>
  <c r="BI82" i="1"/>
  <c r="BI83" i="1" s="1"/>
  <c r="BI84" i="1" s="1"/>
  <c r="BI85" i="1" s="1"/>
  <c r="BI86" i="1" s="1"/>
  <c r="BI87" i="1" s="1"/>
  <c r="BM81" i="1"/>
  <c r="BM75" i="1"/>
  <c r="BM74" i="1"/>
  <c r="BM73" i="1"/>
  <c r="BM72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I23" i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BI34" i="1" s="1"/>
  <c r="BI35" i="1" s="1"/>
  <c r="BI36" i="1" s="1"/>
  <c r="BI37" i="1" s="1"/>
  <c r="BI38" i="1" s="1"/>
  <c r="BI39" i="1" s="1"/>
  <c r="BI40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1" i="1" s="1"/>
  <c r="BI72" i="1" s="1"/>
  <c r="BI73" i="1" s="1"/>
  <c r="BI74" i="1" s="1"/>
  <c r="BI75" i="1" s="1"/>
  <c r="BM22" i="1"/>
  <c r="BM21" i="1"/>
  <c r="BM20" i="1"/>
  <c r="BM19" i="1"/>
  <c r="BM18" i="1"/>
  <c r="BI18" i="1"/>
  <c r="BI19" i="1" s="1"/>
  <c r="BI20" i="1" s="1"/>
  <c r="BI21" i="1" s="1"/>
  <c r="BM17" i="1"/>
  <c r="BM11" i="1"/>
  <c r="BM10" i="1"/>
  <c r="BM9" i="1"/>
  <c r="BM8" i="1"/>
  <c r="BM7" i="1"/>
  <c r="BM6" i="1"/>
  <c r="BM442" i="1" l="1"/>
  <c r="BM443" i="1" s="1"/>
  <c r="BM423" i="1"/>
  <c r="BM424" i="1" s="1"/>
  <c r="BM406" i="1"/>
  <c r="BM407" i="1" s="1"/>
  <c r="BM388" i="1"/>
  <c r="BM389" i="1" s="1"/>
  <c r="BM380" i="1"/>
  <c r="BM381" i="1" s="1"/>
  <c r="BM356" i="1"/>
  <c r="BM348" i="1"/>
  <c r="BM337" i="1"/>
  <c r="BM309" i="1"/>
  <c r="BM289" i="1"/>
  <c r="BM290" i="1" s="1"/>
  <c r="BM279" i="1"/>
  <c r="BM280" i="1" s="1"/>
  <c r="BM269" i="1"/>
  <c r="BM253" i="1"/>
  <c r="BM246" i="1"/>
  <c r="BM237" i="1"/>
  <c r="BM212" i="1"/>
  <c r="BM187" i="1"/>
  <c r="BM172" i="1"/>
  <c r="BM188" i="1" s="1"/>
  <c r="BM88" i="1"/>
  <c r="BM76" i="1"/>
  <c r="BM12" i="1"/>
  <c r="BM357" i="1" l="1"/>
  <c r="BM270" i="1"/>
  <c r="BM89" i="1"/>
  <c r="BM445" i="1" l="1"/>
  <c r="BG441" i="1" l="1"/>
  <c r="BG440" i="1"/>
  <c r="BG439" i="1"/>
  <c r="BG438" i="1"/>
  <c r="BG437" i="1"/>
  <c r="BG436" i="1"/>
  <c r="BG435" i="1"/>
  <c r="BG434" i="1"/>
  <c r="BG433" i="1"/>
  <c r="BG432" i="1"/>
  <c r="BG431" i="1"/>
  <c r="BG430" i="1"/>
  <c r="BC430" i="1"/>
  <c r="BC431" i="1" s="1"/>
  <c r="BC432" i="1" s="1"/>
  <c r="BC433" i="1" s="1"/>
  <c r="BC434" i="1" s="1"/>
  <c r="BC435" i="1" s="1"/>
  <c r="BC436" i="1" s="1"/>
  <c r="BC437" i="1" s="1"/>
  <c r="BC438" i="1" s="1"/>
  <c r="BC439" i="1" s="1"/>
  <c r="BC440" i="1" s="1"/>
  <c r="BC441" i="1" s="1"/>
  <c r="BG429" i="1"/>
  <c r="BG422" i="1"/>
  <c r="BG421" i="1"/>
  <c r="BG420" i="1"/>
  <c r="BG419" i="1"/>
  <c r="BG418" i="1"/>
  <c r="BG417" i="1"/>
  <c r="BG416" i="1"/>
  <c r="BG415" i="1"/>
  <c r="BG414" i="1"/>
  <c r="BG413" i="1"/>
  <c r="BC413" i="1"/>
  <c r="BC414" i="1" s="1"/>
  <c r="BC415" i="1" s="1"/>
  <c r="BC416" i="1" s="1"/>
  <c r="BC417" i="1" s="1"/>
  <c r="BC418" i="1" s="1"/>
  <c r="BC419" i="1" s="1"/>
  <c r="BC420" i="1" s="1"/>
  <c r="BC421" i="1" s="1"/>
  <c r="BC422" i="1" s="1"/>
  <c r="BG412" i="1"/>
  <c r="BG405" i="1"/>
  <c r="BG404" i="1"/>
  <c r="BG403" i="1"/>
  <c r="BG406" i="1" s="1"/>
  <c r="BG407" i="1" s="1"/>
  <c r="BG395" i="1"/>
  <c r="BG394" i="1"/>
  <c r="BG387" i="1"/>
  <c r="BG386" i="1"/>
  <c r="BG379" i="1"/>
  <c r="BG378" i="1"/>
  <c r="BG377" i="1"/>
  <c r="BG376" i="1"/>
  <c r="BG375" i="1"/>
  <c r="BG374" i="1"/>
  <c r="BG373" i="1"/>
  <c r="BG372" i="1"/>
  <c r="BG371" i="1"/>
  <c r="BG370" i="1"/>
  <c r="BG369" i="1"/>
  <c r="BG368" i="1"/>
  <c r="BG367" i="1"/>
  <c r="BG366" i="1"/>
  <c r="BG365" i="1"/>
  <c r="BG364" i="1"/>
  <c r="BC364" i="1"/>
  <c r="BC365" i="1" s="1"/>
  <c r="BC366" i="1" s="1"/>
  <c r="BC367" i="1" s="1"/>
  <c r="BC368" i="1" s="1"/>
  <c r="BC369" i="1" s="1"/>
  <c r="BC370" i="1" s="1"/>
  <c r="BC371" i="1" s="1"/>
  <c r="BC372" i="1" s="1"/>
  <c r="BC373" i="1" s="1"/>
  <c r="BC374" i="1" s="1"/>
  <c r="BC375" i="1" s="1"/>
  <c r="BC376" i="1" s="1"/>
  <c r="BC377" i="1" s="1"/>
  <c r="BC378" i="1" s="1"/>
  <c r="BC379" i="1" s="1"/>
  <c r="BG363" i="1"/>
  <c r="BG355" i="1"/>
  <c r="BG354" i="1"/>
  <c r="BG353" i="1"/>
  <c r="BG347" i="1"/>
  <c r="BG346" i="1"/>
  <c r="BG345" i="1"/>
  <c r="BG344" i="1"/>
  <c r="BG343" i="1"/>
  <c r="BG342" i="1"/>
  <c r="BG336" i="1"/>
  <c r="BG335" i="1"/>
  <c r="BG334" i="1"/>
  <c r="BG333" i="1"/>
  <c r="BG332" i="1"/>
  <c r="BG331" i="1"/>
  <c r="BG325" i="1"/>
  <c r="BG324" i="1"/>
  <c r="BG323" i="1"/>
  <c r="BG322" i="1"/>
  <c r="BG321" i="1"/>
  <c r="BG315" i="1"/>
  <c r="BG314" i="1"/>
  <c r="BG316" i="1" s="1"/>
  <c r="BG308" i="1"/>
  <c r="BG307" i="1"/>
  <c r="BG306" i="1"/>
  <c r="BG305" i="1"/>
  <c r="BG304" i="1"/>
  <c r="BG303" i="1"/>
  <c r="BG309" i="1" s="1"/>
  <c r="BG297" i="1"/>
  <c r="BG296" i="1"/>
  <c r="BG295" i="1"/>
  <c r="BG288" i="1"/>
  <c r="BG287" i="1"/>
  <c r="BG286" i="1"/>
  <c r="BG285" i="1"/>
  <c r="BG289" i="1" s="1"/>
  <c r="BG290" i="1" s="1"/>
  <c r="BG278" i="1"/>
  <c r="BG277" i="1"/>
  <c r="BG276" i="1"/>
  <c r="BG275" i="1"/>
  <c r="BG268" i="1"/>
  <c r="BG267" i="1"/>
  <c r="BG266" i="1"/>
  <c r="BG265" i="1"/>
  <c r="BG264" i="1"/>
  <c r="BG263" i="1"/>
  <c r="BG262" i="1"/>
  <c r="BG261" i="1"/>
  <c r="BG260" i="1"/>
  <c r="BG259" i="1"/>
  <c r="BC259" i="1"/>
  <c r="BC260" i="1" s="1"/>
  <c r="BC261" i="1" s="1"/>
  <c r="BC262" i="1" s="1"/>
  <c r="BC263" i="1" s="1"/>
  <c r="BC264" i="1" s="1"/>
  <c r="BC265" i="1" s="1"/>
  <c r="BC266" i="1" s="1"/>
  <c r="BC267" i="1" s="1"/>
  <c r="BC268" i="1" s="1"/>
  <c r="BG258" i="1"/>
  <c r="BG252" i="1"/>
  <c r="BG251" i="1"/>
  <c r="BG253" i="1" s="1"/>
  <c r="BG245" i="1"/>
  <c r="BG244" i="1"/>
  <c r="BG243" i="1"/>
  <c r="BG242" i="1"/>
  <c r="BG236" i="1"/>
  <c r="BG235" i="1"/>
  <c r="BG234" i="1"/>
  <c r="BG233" i="1"/>
  <c r="BG232" i="1"/>
  <c r="BG231" i="1"/>
  <c r="BG230" i="1"/>
  <c r="BG229" i="1"/>
  <c r="BG228" i="1"/>
  <c r="BG227" i="1"/>
  <c r="BG226" i="1"/>
  <c r="BG225" i="1"/>
  <c r="BG224" i="1"/>
  <c r="BG223" i="1"/>
  <c r="BG222" i="1"/>
  <c r="BG221" i="1"/>
  <c r="BG220" i="1"/>
  <c r="BG219" i="1"/>
  <c r="BG218" i="1"/>
  <c r="BC218" i="1"/>
  <c r="BC219" i="1" s="1"/>
  <c r="BC220" i="1" s="1"/>
  <c r="BC221" i="1" s="1"/>
  <c r="BC222" i="1" s="1"/>
  <c r="BC223" i="1" s="1"/>
  <c r="BC224" i="1" s="1"/>
  <c r="BC225" i="1" s="1"/>
  <c r="BC226" i="1" s="1"/>
  <c r="BC227" i="1" s="1"/>
  <c r="BC228" i="1" s="1"/>
  <c r="BC229" i="1" s="1"/>
  <c r="BC230" i="1" s="1"/>
  <c r="BC231" i="1" s="1"/>
  <c r="BC232" i="1" s="1"/>
  <c r="BC233" i="1" s="1"/>
  <c r="BC234" i="1" s="1"/>
  <c r="BC235" i="1" s="1"/>
  <c r="BC236" i="1" s="1"/>
  <c r="BG217" i="1"/>
  <c r="BG211" i="1"/>
  <c r="BG210" i="1"/>
  <c r="BG209" i="1"/>
  <c r="BG208" i="1"/>
  <c r="BG207" i="1"/>
  <c r="BG206" i="1"/>
  <c r="BG205" i="1"/>
  <c r="BG204" i="1"/>
  <c r="BG203" i="1"/>
  <c r="BG202" i="1"/>
  <c r="BG201" i="1"/>
  <c r="BG200" i="1"/>
  <c r="BG199" i="1"/>
  <c r="BG198" i="1"/>
  <c r="BG197" i="1"/>
  <c r="BG196" i="1"/>
  <c r="BG195" i="1"/>
  <c r="BC195" i="1"/>
  <c r="BC196" i="1" s="1"/>
  <c r="BC197" i="1" s="1"/>
  <c r="BC198" i="1" s="1"/>
  <c r="BC199" i="1" s="1"/>
  <c r="BC200" i="1" s="1"/>
  <c r="BC201" i="1" s="1"/>
  <c r="BC202" i="1" s="1"/>
  <c r="BC203" i="1" s="1"/>
  <c r="BC204" i="1" s="1"/>
  <c r="BC205" i="1" s="1"/>
  <c r="BC206" i="1" s="1"/>
  <c r="BC207" i="1" s="1"/>
  <c r="BC208" i="1" s="1"/>
  <c r="BC209" i="1" s="1"/>
  <c r="BC210" i="1" s="1"/>
  <c r="BC211" i="1" s="1"/>
  <c r="BG194" i="1"/>
  <c r="BG186" i="1"/>
  <c r="BG185" i="1"/>
  <c r="BG184" i="1"/>
  <c r="BG183" i="1"/>
  <c r="BG177" i="1"/>
  <c r="BG178" i="1" s="1"/>
  <c r="BG171" i="1"/>
  <c r="BG170" i="1"/>
  <c r="BG169" i="1"/>
  <c r="BG168" i="1"/>
  <c r="BG167" i="1"/>
  <c r="BG166" i="1"/>
  <c r="BG165" i="1"/>
  <c r="BG164" i="1"/>
  <c r="BG163" i="1"/>
  <c r="BG162" i="1"/>
  <c r="BG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G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G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G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BC96" i="1"/>
  <c r="BC97" i="1" s="1"/>
  <c r="BC98" i="1" s="1"/>
  <c r="BC99" i="1" s="1"/>
  <c r="BC100" i="1" s="1"/>
  <c r="BC101" i="1" s="1"/>
  <c r="BC102" i="1" s="1"/>
  <c r="BC103" i="1" s="1"/>
  <c r="BC104" i="1" s="1"/>
  <c r="BC105" i="1" s="1"/>
  <c r="BC106" i="1" s="1"/>
  <c r="BC107" i="1" s="1"/>
  <c r="BC108" i="1" s="1"/>
  <c r="BC109" i="1" s="1"/>
  <c r="BC110" i="1" s="1"/>
  <c r="BC111" i="1" s="1"/>
  <c r="BC112" i="1" s="1"/>
  <c r="BC113" i="1" s="1"/>
  <c r="BC114" i="1" s="1"/>
  <c r="BC115" i="1" s="1"/>
  <c r="BC116" i="1" s="1"/>
  <c r="BC117" i="1" s="1"/>
  <c r="BC118" i="1" s="1"/>
  <c r="BC119" i="1" s="1"/>
  <c r="BC120" i="1" s="1"/>
  <c r="BC121" i="1" s="1"/>
  <c r="BC122" i="1" s="1"/>
  <c r="BC123" i="1" s="1"/>
  <c r="BC124" i="1" s="1"/>
  <c r="BC125" i="1" s="1"/>
  <c r="BC126" i="1" s="1"/>
  <c r="BC127" i="1" s="1"/>
  <c r="BC128" i="1" s="1"/>
  <c r="BC129" i="1" s="1"/>
  <c r="BC130" i="1" s="1"/>
  <c r="BC131" i="1" s="1"/>
  <c r="BC132" i="1" s="1"/>
  <c r="BC133" i="1" s="1"/>
  <c r="BC134" i="1" s="1"/>
  <c r="BC135" i="1" s="1"/>
  <c r="BC136" i="1" s="1"/>
  <c r="BC137" i="1" s="1"/>
  <c r="BC138" i="1" s="1"/>
  <c r="BC139" i="1" s="1"/>
  <c r="BC140" i="1" s="1"/>
  <c r="BC141" i="1" s="1"/>
  <c r="BC142" i="1" s="1"/>
  <c r="BC143" i="1" s="1"/>
  <c r="BC144" i="1" s="1"/>
  <c r="BC145" i="1" s="1"/>
  <c r="BC146" i="1" s="1"/>
  <c r="BC147" i="1" s="1"/>
  <c r="BC148" i="1" s="1"/>
  <c r="BC149" i="1" s="1"/>
  <c r="BC150" i="1" s="1"/>
  <c r="BC151" i="1" s="1"/>
  <c r="BC152" i="1" s="1"/>
  <c r="BC153" i="1" s="1"/>
  <c r="BC154" i="1" s="1"/>
  <c r="BC155" i="1" s="1"/>
  <c r="BC156" i="1" s="1"/>
  <c r="BC157" i="1" s="1"/>
  <c r="BC158" i="1" s="1"/>
  <c r="BC159" i="1" s="1"/>
  <c r="BC160" i="1" s="1"/>
  <c r="BC161" i="1" s="1"/>
  <c r="BC162" i="1" s="1"/>
  <c r="BC163" i="1" s="1"/>
  <c r="BC164" i="1" s="1"/>
  <c r="BC165" i="1" s="1"/>
  <c r="BC166" i="1" s="1"/>
  <c r="BC167" i="1" s="1"/>
  <c r="BC168" i="1" s="1"/>
  <c r="BC169" i="1" s="1"/>
  <c r="BC170" i="1" s="1"/>
  <c r="BC171" i="1" s="1"/>
  <c r="BG95" i="1"/>
  <c r="BG87" i="1"/>
  <c r="BG86" i="1"/>
  <c r="BG85" i="1"/>
  <c r="BG84" i="1"/>
  <c r="BG83" i="1"/>
  <c r="BG88" i="1" s="1"/>
  <c r="BG82" i="1"/>
  <c r="BC82" i="1"/>
  <c r="BC83" i="1" s="1"/>
  <c r="BC84" i="1" s="1"/>
  <c r="BC85" i="1" s="1"/>
  <c r="BC86" i="1" s="1"/>
  <c r="BC87" i="1" s="1"/>
  <c r="BG81" i="1"/>
  <c r="BG75" i="1"/>
  <c r="BG74" i="1"/>
  <c r="BG73" i="1"/>
  <c r="BG72" i="1"/>
  <c r="BG71" i="1"/>
  <c r="BG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G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C23" i="1"/>
  <c r="BC24" i="1" s="1"/>
  <c r="BC25" i="1" s="1"/>
  <c r="BC26" i="1" s="1"/>
  <c r="BC27" i="1" s="1"/>
  <c r="BC28" i="1" s="1"/>
  <c r="BC29" i="1" s="1"/>
  <c r="BC30" i="1" s="1"/>
  <c r="BC31" i="1" s="1"/>
  <c r="BC32" i="1" s="1"/>
  <c r="BC33" i="1" s="1"/>
  <c r="BC34" i="1" s="1"/>
  <c r="BC35" i="1" s="1"/>
  <c r="BC36" i="1" s="1"/>
  <c r="BC37" i="1" s="1"/>
  <c r="BC38" i="1" s="1"/>
  <c r="BC39" i="1" s="1"/>
  <c r="BC40" i="1" s="1"/>
  <c r="BC41" i="1" s="1"/>
  <c r="BC42" i="1" s="1"/>
  <c r="BC43" i="1" s="1"/>
  <c r="BC44" i="1" s="1"/>
  <c r="BC45" i="1" s="1"/>
  <c r="BC46" i="1" s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C60" i="1" s="1"/>
  <c r="BC61" i="1" s="1"/>
  <c r="BC62" i="1" s="1"/>
  <c r="BC63" i="1" s="1"/>
  <c r="BC64" i="1" s="1"/>
  <c r="BC65" i="1" s="1"/>
  <c r="BC66" i="1" s="1"/>
  <c r="BC67" i="1" s="1"/>
  <c r="BC68" i="1" s="1"/>
  <c r="BC69" i="1" s="1"/>
  <c r="BC70" i="1" s="1"/>
  <c r="BC71" i="1" s="1"/>
  <c r="BC72" i="1" s="1"/>
  <c r="BC73" i="1" s="1"/>
  <c r="BC74" i="1" s="1"/>
  <c r="BC75" i="1" s="1"/>
  <c r="BG22" i="1"/>
  <c r="BG21" i="1"/>
  <c r="BG20" i="1"/>
  <c r="BG19" i="1"/>
  <c r="BG18" i="1"/>
  <c r="BC18" i="1"/>
  <c r="BC19" i="1" s="1"/>
  <c r="BC20" i="1" s="1"/>
  <c r="BC21" i="1" s="1"/>
  <c r="BG17" i="1"/>
  <c r="BG11" i="1"/>
  <c r="BG10" i="1"/>
  <c r="BG9" i="1"/>
  <c r="BG8" i="1"/>
  <c r="BG7" i="1"/>
  <c r="BG6" i="1"/>
  <c r="BG237" i="1" l="1"/>
  <c r="BG269" i="1"/>
  <c r="BG279" i="1"/>
  <c r="BG280" i="1" s="1"/>
  <c r="BG337" i="1"/>
  <c r="BG356" i="1"/>
  <c r="BG396" i="1"/>
  <c r="BG397" i="1" s="1"/>
  <c r="BG12" i="1"/>
  <c r="BG212" i="1"/>
  <c r="BG380" i="1"/>
  <c r="BG381" i="1" s="1"/>
  <c r="BG388" i="1"/>
  <c r="BG389" i="1" s="1"/>
  <c r="BG423" i="1"/>
  <c r="BG424" i="1" s="1"/>
  <c r="BG172" i="1"/>
  <c r="BG188" i="1" s="1"/>
  <c r="BG246" i="1"/>
  <c r="BG348" i="1"/>
  <c r="BG442" i="1"/>
  <c r="BG443" i="1" s="1"/>
  <c r="BG187" i="1"/>
  <c r="BG76" i="1"/>
  <c r="BG326" i="1"/>
  <c r="BG357" i="1"/>
  <c r="BG89" i="1"/>
  <c r="BG270" i="1" l="1"/>
  <c r="BG445" i="1"/>
  <c r="BA441" i="1" l="1"/>
  <c r="BA440" i="1"/>
  <c r="BA439" i="1"/>
  <c r="BA438" i="1"/>
  <c r="BA437" i="1"/>
  <c r="BA436" i="1"/>
  <c r="BA435" i="1"/>
  <c r="BA434" i="1"/>
  <c r="BA433" i="1"/>
  <c r="BA432" i="1"/>
  <c r="BA431" i="1"/>
  <c r="BA430" i="1"/>
  <c r="AW430" i="1"/>
  <c r="AW431" i="1" s="1"/>
  <c r="AW432" i="1" s="1"/>
  <c r="AW433" i="1" s="1"/>
  <c r="AW434" i="1" s="1"/>
  <c r="AW435" i="1" s="1"/>
  <c r="AW436" i="1" s="1"/>
  <c r="AW437" i="1" s="1"/>
  <c r="AW438" i="1" s="1"/>
  <c r="AW439" i="1" s="1"/>
  <c r="AW440" i="1" s="1"/>
  <c r="AW441" i="1" s="1"/>
  <c r="BA429" i="1"/>
  <c r="BA422" i="1"/>
  <c r="BA421" i="1"/>
  <c r="BA420" i="1"/>
  <c r="BA419" i="1"/>
  <c r="BA418" i="1"/>
  <c r="BA417" i="1"/>
  <c r="BA416" i="1"/>
  <c r="BA415" i="1"/>
  <c r="BA414" i="1"/>
  <c r="BA413" i="1"/>
  <c r="AW413" i="1"/>
  <c r="AW414" i="1" s="1"/>
  <c r="AW415" i="1" s="1"/>
  <c r="AW416" i="1" s="1"/>
  <c r="AW417" i="1" s="1"/>
  <c r="AW418" i="1" s="1"/>
  <c r="AW419" i="1" s="1"/>
  <c r="AW420" i="1" s="1"/>
  <c r="AW421" i="1" s="1"/>
  <c r="AW422" i="1" s="1"/>
  <c r="BA412" i="1"/>
  <c r="BA405" i="1"/>
  <c r="BA404" i="1"/>
  <c r="BA403" i="1"/>
  <c r="BA395" i="1"/>
  <c r="BA394" i="1"/>
  <c r="BA387" i="1"/>
  <c r="BA386" i="1"/>
  <c r="BA379" i="1"/>
  <c r="BA378" i="1"/>
  <c r="BA377" i="1"/>
  <c r="BA376" i="1"/>
  <c r="BA375" i="1"/>
  <c r="BA374" i="1"/>
  <c r="BA373" i="1"/>
  <c r="BA372" i="1"/>
  <c r="BA371" i="1"/>
  <c r="BA370" i="1"/>
  <c r="BA369" i="1"/>
  <c r="BA368" i="1"/>
  <c r="BA367" i="1"/>
  <c r="BA366" i="1"/>
  <c r="BA365" i="1"/>
  <c r="BA364" i="1"/>
  <c r="AW364" i="1"/>
  <c r="AW365" i="1" s="1"/>
  <c r="AW366" i="1" s="1"/>
  <c r="AW367" i="1" s="1"/>
  <c r="AW368" i="1" s="1"/>
  <c r="AW369" i="1" s="1"/>
  <c r="AW370" i="1" s="1"/>
  <c r="AW371" i="1" s="1"/>
  <c r="AW372" i="1" s="1"/>
  <c r="AW373" i="1" s="1"/>
  <c r="AW374" i="1" s="1"/>
  <c r="AW375" i="1" s="1"/>
  <c r="AW376" i="1" s="1"/>
  <c r="AW377" i="1" s="1"/>
  <c r="AW378" i="1" s="1"/>
  <c r="AW379" i="1" s="1"/>
  <c r="BA363" i="1"/>
  <c r="BA355" i="1"/>
  <c r="BA354" i="1"/>
  <c r="BA353" i="1"/>
  <c r="BA347" i="1"/>
  <c r="BA346" i="1"/>
  <c r="BA345" i="1"/>
  <c r="BA344" i="1"/>
  <c r="BA343" i="1"/>
  <c r="BA342" i="1"/>
  <c r="BA336" i="1"/>
  <c r="BA335" i="1"/>
  <c r="BA334" i="1"/>
  <c r="BA333" i="1"/>
  <c r="BA332" i="1"/>
  <c r="BA331" i="1"/>
  <c r="BA325" i="1"/>
  <c r="BA324" i="1"/>
  <c r="BA323" i="1"/>
  <c r="BA322" i="1"/>
  <c r="BA321" i="1"/>
  <c r="BA315" i="1"/>
  <c r="BA314" i="1"/>
  <c r="BA308" i="1"/>
  <c r="BA307" i="1"/>
  <c r="BA306" i="1"/>
  <c r="BA305" i="1"/>
  <c r="BA304" i="1"/>
  <c r="BA303" i="1"/>
  <c r="BA295" i="1"/>
  <c r="BA296" i="1" s="1"/>
  <c r="BA297" i="1" s="1"/>
  <c r="BA288" i="1"/>
  <c r="BA287" i="1"/>
  <c r="BA286" i="1"/>
  <c r="BA285" i="1"/>
  <c r="BA278" i="1"/>
  <c r="BA277" i="1"/>
  <c r="BA276" i="1"/>
  <c r="BA275" i="1"/>
  <c r="BA268" i="1"/>
  <c r="BA267" i="1"/>
  <c r="BA266" i="1"/>
  <c r="BA265" i="1"/>
  <c r="BA264" i="1"/>
  <c r="BA263" i="1"/>
  <c r="BA262" i="1"/>
  <c r="BA261" i="1"/>
  <c r="BA260" i="1"/>
  <c r="BA259" i="1"/>
  <c r="AW259" i="1"/>
  <c r="AW260" i="1" s="1"/>
  <c r="AW261" i="1" s="1"/>
  <c r="AW262" i="1" s="1"/>
  <c r="AW263" i="1" s="1"/>
  <c r="AW264" i="1" s="1"/>
  <c r="AW265" i="1" s="1"/>
  <c r="AW266" i="1" s="1"/>
  <c r="AW267" i="1" s="1"/>
  <c r="AW268" i="1" s="1"/>
  <c r="BA258" i="1"/>
  <c r="BA252" i="1"/>
  <c r="BA251" i="1"/>
  <c r="BA245" i="1"/>
  <c r="BA244" i="1"/>
  <c r="BA243" i="1"/>
  <c r="BA242" i="1"/>
  <c r="BA236" i="1"/>
  <c r="BA235" i="1"/>
  <c r="BA234" i="1"/>
  <c r="BA233" i="1"/>
  <c r="BA232" i="1"/>
  <c r="BA231" i="1"/>
  <c r="BA230" i="1"/>
  <c r="BA229" i="1"/>
  <c r="BA228" i="1"/>
  <c r="BA227" i="1"/>
  <c r="BA226" i="1"/>
  <c r="BA225" i="1"/>
  <c r="BA224" i="1"/>
  <c r="BA223" i="1"/>
  <c r="BA222" i="1"/>
  <c r="BA221" i="1"/>
  <c r="BA220" i="1"/>
  <c r="BA219" i="1"/>
  <c r="BA218" i="1"/>
  <c r="AW218" i="1"/>
  <c r="AW219" i="1" s="1"/>
  <c r="AW220" i="1" s="1"/>
  <c r="AW221" i="1" s="1"/>
  <c r="AW222" i="1" s="1"/>
  <c r="AW223" i="1" s="1"/>
  <c r="AW224" i="1" s="1"/>
  <c r="AW225" i="1" s="1"/>
  <c r="AW226" i="1" s="1"/>
  <c r="AW227" i="1" s="1"/>
  <c r="AW228" i="1" s="1"/>
  <c r="AW229" i="1" s="1"/>
  <c r="AW230" i="1" s="1"/>
  <c r="AW231" i="1" s="1"/>
  <c r="AW232" i="1" s="1"/>
  <c r="AW233" i="1" s="1"/>
  <c r="AW234" i="1" s="1"/>
  <c r="AW235" i="1" s="1"/>
  <c r="AW236" i="1" s="1"/>
  <c r="BA217" i="1"/>
  <c r="BA211" i="1"/>
  <c r="BA210" i="1"/>
  <c r="BA209" i="1"/>
  <c r="BA208" i="1"/>
  <c r="BA207" i="1"/>
  <c r="BA206" i="1"/>
  <c r="BA205" i="1"/>
  <c r="BA204" i="1"/>
  <c r="BA203" i="1"/>
  <c r="BA202" i="1"/>
  <c r="BA201" i="1"/>
  <c r="BA200" i="1"/>
  <c r="BA199" i="1"/>
  <c r="BA198" i="1"/>
  <c r="BA197" i="1"/>
  <c r="BA196" i="1"/>
  <c r="BA195" i="1"/>
  <c r="AW195" i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BA194" i="1"/>
  <c r="BA186" i="1"/>
  <c r="BA185" i="1"/>
  <c r="BA184" i="1"/>
  <c r="BA183" i="1"/>
  <c r="BA177" i="1"/>
  <c r="BA178" i="1" s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AW96" i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BA95" i="1"/>
  <c r="BA87" i="1"/>
  <c r="BA86" i="1"/>
  <c r="BA85" i="1"/>
  <c r="BA84" i="1"/>
  <c r="BA83" i="1"/>
  <c r="BA82" i="1"/>
  <c r="BA88" i="1" s="1"/>
  <c r="AW82" i="1"/>
  <c r="AW83" i="1" s="1"/>
  <c r="AW84" i="1" s="1"/>
  <c r="AW85" i="1" s="1"/>
  <c r="AW86" i="1" s="1"/>
  <c r="AW87" i="1" s="1"/>
  <c r="BA81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AW23" i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BA22" i="1"/>
  <c r="BA21" i="1"/>
  <c r="BA20" i="1"/>
  <c r="BA19" i="1"/>
  <c r="BA18" i="1"/>
  <c r="AW18" i="1"/>
  <c r="AW19" i="1" s="1"/>
  <c r="AW20" i="1" s="1"/>
  <c r="AW21" i="1" s="1"/>
  <c r="BA17" i="1"/>
  <c r="BA11" i="1"/>
  <c r="BA10" i="1"/>
  <c r="BA9" i="1"/>
  <c r="BA8" i="1"/>
  <c r="BA7" i="1"/>
  <c r="BA6" i="1"/>
  <c r="BA76" i="1" l="1"/>
  <c r="BA442" i="1"/>
  <c r="BA443" i="1" s="1"/>
  <c r="BA423" i="1"/>
  <c r="BA424" i="1" s="1"/>
  <c r="BA406" i="1"/>
  <c r="BA407" i="1" s="1"/>
  <c r="BA396" i="1"/>
  <c r="BA397" i="1" s="1"/>
  <c r="BA388" i="1"/>
  <c r="BA389" i="1" s="1"/>
  <c r="BA380" i="1"/>
  <c r="BA381" i="1" s="1"/>
  <c r="BA356" i="1"/>
  <c r="BA348" i="1"/>
  <c r="BA337" i="1"/>
  <c r="BA326" i="1"/>
  <c r="BA316" i="1"/>
  <c r="BA309" i="1"/>
  <c r="BA289" i="1"/>
  <c r="BA290" i="1" s="1"/>
  <c r="BA279" i="1"/>
  <c r="BA280" i="1" s="1"/>
  <c r="BA269" i="1"/>
  <c r="BA253" i="1"/>
  <c r="BA246" i="1"/>
  <c r="BA237" i="1"/>
  <c r="BA212" i="1"/>
  <c r="BA187" i="1"/>
  <c r="BA172" i="1"/>
  <c r="BA12" i="1"/>
  <c r="BA89" i="1" s="1"/>
  <c r="BA357" i="1" l="1"/>
  <c r="BA270" i="1"/>
  <c r="BA188" i="1"/>
  <c r="AU441" i="1"/>
  <c r="AU440" i="1"/>
  <c r="AU439" i="1"/>
  <c r="AU438" i="1"/>
  <c r="AU437" i="1"/>
  <c r="AU436" i="1"/>
  <c r="AU435" i="1"/>
  <c r="AU434" i="1"/>
  <c r="AU433" i="1"/>
  <c r="AU432" i="1"/>
  <c r="AU431" i="1"/>
  <c r="AU430" i="1"/>
  <c r="AQ430" i="1"/>
  <c r="AQ431" i="1" s="1"/>
  <c r="AQ432" i="1" s="1"/>
  <c r="AQ433" i="1" s="1"/>
  <c r="AQ434" i="1" s="1"/>
  <c r="AQ435" i="1" s="1"/>
  <c r="AQ436" i="1" s="1"/>
  <c r="AQ437" i="1" s="1"/>
  <c r="AQ438" i="1" s="1"/>
  <c r="AQ439" i="1" s="1"/>
  <c r="AQ440" i="1" s="1"/>
  <c r="AQ441" i="1" s="1"/>
  <c r="AU429" i="1"/>
  <c r="AU422" i="1"/>
  <c r="AU421" i="1"/>
  <c r="AU420" i="1"/>
  <c r="AU419" i="1"/>
  <c r="AU418" i="1"/>
  <c r="AU417" i="1"/>
  <c r="AU416" i="1"/>
  <c r="AU415" i="1"/>
  <c r="AU414" i="1"/>
  <c r="AU413" i="1"/>
  <c r="AQ413" i="1"/>
  <c r="AQ414" i="1" s="1"/>
  <c r="AQ415" i="1" s="1"/>
  <c r="AQ416" i="1" s="1"/>
  <c r="AQ417" i="1" s="1"/>
  <c r="AQ418" i="1" s="1"/>
  <c r="AQ419" i="1" s="1"/>
  <c r="AQ420" i="1" s="1"/>
  <c r="AQ421" i="1" s="1"/>
  <c r="AQ422" i="1" s="1"/>
  <c r="AU412" i="1"/>
  <c r="AU405" i="1"/>
  <c r="AU404" i="1"/>
  <c r="AU403" i="1"/>
  <c r="AU395" i="1"/>
  <c r="AU394" i="1"/>
  <c r="AU396" i="1" s="1"/>
  <c r="AU397" i="1" s="1"/>
  <c r="AU388" i="1"/>
  <c r="AU389" i="1" s="1"/>
  <c r="AU387" i="1"/>
  <c r="AU386" i="1"/>
  <c r="AU379" i="1"/>
  <c r="AU378" i="1"/>
  <c r="AU377" i="1"/>
  <c r="AU376" i="1"/>
  <c r="AU375" i="1"/>
  <c r="AU374" i="1"/>
  <c r="AU373" i="1"/>
  <c r="AU372" i="1"/>
  <c r="AU371" i="1"/>
  <c r="AU370" i="1"/>
  <c r="AU369" i="1"/>
  <c r="AU368" i="1"/>
  <c r="AU367" i="1"/>
  <c r="AU366" i="1"/>
  <c r="AU365" i="1"/>
  <c r="AU364" i="1"/>
  <c r="AQ364" i="1"/>
  <c r="AQ365" i="1" s="1"/>
  <c r="AQ366" i="1" s="1"/>
  <c r="AQ367" i="1" s="1"/>
  <c r="AQ368" i="1" s="1"/>
  <c r="AQ369" i="1" s="1"/>
  <c r="AQ370" i="1" s="1"/>
  <c r="AQ371" i="1" s="1"/>
  <c r="AQ372" i="1" s="1"/>
  <c r="AQ373" i="1" s="1"/>
  <c r="AQ374" i="1" s="1"/>
  <c r="AQ375" i="1" s="1"/>
  <c r="AQ376" i="1" s="1"/>
  <c r="AQ377" i="1" s="1"/>
  <c r="AQ378" i="1" s="1"/>
  <c r="AQ379" i="1" s="1"/>
  <c r="AU363" i="1"/>
  <c r="AU355" i="1"/>
  <c r="AU354" i="1"/>
  <c r="AU356" i="1" s="1"/>
  <c r="AU353" i="1"/>
  <c r="AU347" i="1"/>
  <c r="AU346" i="1"/>
  <c r="AU345" i="1"/>
  <c r="AU344" i="1"/>
  <c r="AU343" i="1"/>
  <c r="AU342" i="1"/>
  <c r="AU348" i="1" s="1"/>
  <c r="AU336" i="1"/>
  <c r="AU335" i="1"/>
  <c r="AU334" i="1"/>
  <c r="AU333" i="1"/>
  <c r="AU332" i="1"/>
  <c r="AU331" i="1"/>
  <c r="AU325" i="1"/>
  <c r="AU324" i="1"/>
  <c r="AU323" i="1"/>
  <c r="AU322" i="1"/>
  <c r="AU321" i="1"/>
  <c r="AU316" i="1"/>
  <c r="AU315" i="1"/>
  <c r="AU314" i="1"/>
  <c r="AU308" i="1"/>
  <c r="AU307" i="1"/>
  <c r="AU306" i="1"/>
  <c r="AU305" i="1"/>
  <c r="AU304" i="1"/>
  <c r="AU303" i="1"/>
  <c r="AU296" i="1"/>
  <c r="AU297" i="1" s="1"/>
  <c r="AU295" i="1"/>
  <c r="AU288" i="1"/>
  <c r="AU287" i="1"/>
  <c r="AU286" i="1"/>
  <c r="AU285" i="1"/>
  <c r="AU278" i="1"/>
  <c r="AU277" i="1"/>
  <c r="AU276" i="1"/>
  <c r="AU275" i="1"/>
  <c r="AU268" i="1"/>
  <c r="AU267" i="1"/>
  <c r="AU266" i="1"/>
  <c r="AU265" i="1"/>
  <c r="AU264" i="1"/>
  <c r="AU263" i="1"/>
  <c r="AU262" i="1"/>
  <c r="AU261" i="1"/>
  <c r="AU260" i="1"/>
  <c r="AU259" i="1"/>
  <c r="AQ259" i="1"/>
  <c r="AQ260" i="1" s="1"/>
  <c r="AQ261" i="1" s="1"/>
  <c r="AQ262" i="1" s="1"/>
  <c r="AQ263" i="1" s="1"/>
  <c r="AQ264" i="1" s="1"/>
  <c r="AQ265" i="1" s="1"/>
  <c r="AQ266" i="1" s="1"/>
  <c r="AQ267" i="1" s="1"/>
  <c r="AQ268" i="1" s="1"/>
  <c r="AU258" i="1"/>
  <c r="AU252" i="1"/>
  <c r="AU251" i="1"/>
  <c r="AU253" i="1" s="1"/>
  <c r="AU245" i="1"/>
  <c r="AU244" i="1"/>
  <c r="AU243" i="1"/>
  <c r="AU242" i="1"/>
  <c r="AU246" i="1" s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Q218" i="1"/>
  <c r="AQ219" i="1" s="1"/>
  <c r="AQ220" i="1" s="1"/>
  <c r="AQ221" i="1" s="1"/>
  <c r="AQ222" i="1" s="1"/>
  <c r="AQ223" i="1" s="1"/>
  <c r="AQ224" i="1" s="1"/>
  <c r="AQ225" i="1" s="1"/>
  <c r="AQ226" i="1" s="1"/>
  <c r="AQ227" i="1" s="1"/>
  <c r="AQ228" i="1" s="1"/>
  <c r="AQ229" i="1" s="1"/>
  <c r="AQ230" i="1" s="1"/>
  <c r="AQ231" i="1" s="1"/>
  <c r="AQ232" i="1" s="1"/>
  <c r="AQ233" i="1" s="1"/>
  <c r="AQ234" i="1" s="1"/>
  <c r="AQ235" i="1" s="1"/>
  <c r="AQ236" i="1" s="1"/>
  <c r="AU217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Q195" i="1"/>
  <c r="AQ196" i="1" s="1"/>
  <c r="AQ197" i="1" s="1"/>
  <c r="AQ198" i="1" s="1"/>
  <c r="AQ199" i="1" s="1"/>
  <c r="AQ200" i="1" s="1"/>
  <c r="AQ201" i="1" s="1"/>
  <c r="AQ202" i="1" s="1"/>
  <c r="AQ203" i="1" s="1"/>
  <c r="AQ204" i="1" s="1"/>
  <c r="AQ205" i="1" s="1"/>
  <c r="AQ206" i="1" s="1"/>
  <c r="AQ207" i="1" s="1"/>
  <c r="AQ208" i="1" s="1"/>
  <c r="AQ209" i="1" s="1"/>
  <c r="AQ210" i="1" s="1"/>
  <c r="AQ211" i="1" s="1"/>
  <c r="AU194" i="1"/>
  <c r="AU186" i="1"/>
  <c r="AU185" i="1"/>
  <c r="AU184" i="1"/>
  <c r="AU183" i="1"/>
  <c r="AU177" i="1"/>
  <c r="AU178" i="1" s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Q96" i="1"/>
  <c r="AQ97" i="1" s="1"/>
  <c r="AQ98" i="1" s="1"/>
  <c r="AQ99" i="1" s="1"/>
  <c r="AQ100" i="1" s="1"/>
  <c r="AQ101" i="1" s="1"/>
  <c r="AQ102" i="1" s="1"/>
  <c r="AQ103" i="1" s="1"/>
  <c r="AQ104" i="1" s="1"/>
  <c r="AQ105" i="1" s="1"/>
  <c r="AQ106" i="1" s="1"/>
  <c r="AQ107" i="1" s="1"/>
  <c r="AQ108" i="1" s="1"/>
  <c r="AQ109" i="1" s="1"/>
  <c r="AQ110" i="1" s="1"/>
  <c r="AQ111" i="1" s="1"/>
  <c r="AQ112" i="1" s="1"/>
  <c r="AQ113" i="1" s="1"/>
  <c r="AQ114" i="1" s="1"/>
  <c r="AQ115" i="1" s="1"/>
  <c r="AQ116" i="1" s="1"/>
  <c r="AQ117" i="1" s="1"/>
  <c r="AQ118" i="1" s="1"/>
  <c r="AQ119" i="1" s="1"/>
  <c r="AQ120" i="1" s="1"/>
  <c r="AQ121" i="1" s="1"/>
  <c r="AQ122" i="1" s="1"/>
  <c r="AQ123" i="1" s="1"/>
  <c r="AQ124" i="1" s="1"/>
  <c r="AQ125" i="1" s="1"/>
  <c r="AQ126" i="1" s="1"/>
  <c r="AQ127" i="1" s="1"/>
  <c r="AQ128" i="1" s="1"/>
  <c r="AQ129" i="1" s="1"/>
  <c r="AQ130" i="1" s="1"/>
  <c r="AQ131" i="1" s="1"/>
  <c r="AQ132" i="1" s="1"/>
  <c r="AQ133" i="1" s="1"/>
  <c r="AQ134" i="1" s="1"/>
  <c r="AQ135" i="1" s="1"/>
  <c r="AQ136" i="1" s="1"/>
  <c r="AQ137" i="1" s="1"/>
  <c r="AQ138" i="1" s="1"/>
  <c r="AQ139" i="1" s="1"/>
  <c r="AQ140" i="1" s="1"/>
  <c r="AQ141" i="1" s="1"/>
  <c r="AQ142" i="1" s="1"/>
  <c r="AQ143" i="1" s="1"/>
  <c r="AQ144" i="1" s="1"/>
  <c r="AQ145" i="1" s="1"/>
  <c r="AQ146" i="1" s="1"/>
  <c r="AQ147" i="1" s="1"/>
  <c r="AQ148" i="1" s="1"/>
  <c r="AQ149" i="1" s="1"/>
  <c r="AQ150" i="1" s="1"/>
  <c r="AQ151" i="1" s="1"/>
  <c r="AQ152" i="1" s="1"/>
  <c r="AQ153" i="1" s="1"/>
  <c r="AQ154" i="1" s="1"/>
  <c r="AQ155" i="1" s="1"/>
  <c r="AQ156" i="1" s="1"/>
  <c r="AQ157" i="1" s="1"/>
  <c r="AQ158" i="1" s="1"/>
  <c r="AQ159" i="1" s="1"/>
  <c r="AQ160" i="1" s="1"/>
  <c r="AQ161" i="1" s="1"/>
  <c r="AQ162" i="1" s="1"/>
  <c r="AQ163" i="1" s="1"/>
  <c r="AQ164" i="1" s="1"/>
  <c r="AQ165" i="1" s="1"/>
  <c r="AQ166" i="1" s="1"/>
  <c r="AQ167" i="1" s="1"/>
  <c r="AQ168" i="1" s="1"/>
  <c r="AQ169" i="1" s="1"/>
  <c r="AQ170" i="1" s="1"/>
  <c r="AQ171" i="1" s="1"/>
  <c r="AU95" i="1"/>
  <c r="AU87" i="1"/>
  <c r="AU88" i="1" s="1"/>
  <c r="AU86" i="1"/>
  <c r="AU85" i="1"/>
  <c r="AU84" i="1"/>
  <c r="AU83" i="1"/>
  <c r="AU82" i="1"/>
  <c r="AQ82" i="1"/>
  <c r="AQ83" i="1" s="1"/>
  <c r="AQ84" i="1" s="1"/>
  <c r="AQ85" i="1" s="1"/>
  <c r="AQ86" i="1" s="1"/>
  <c r="AQ87" i="1" s="1"/>
  <c r="AU81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Q23" i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Q36" i="1" s="1"/>
  <c r="AQ37" i="1" s="1"/>
  <c r="AQ38" i="1" s="1"/>
  <c r="AQ39" i="1" s="1"/>
  <c r="AQ40" i="1" s="1"/>
  <c r="AQ41" i="1" s="1"/>
  <c r="AQ42" i="1" s="1"/>
  <c r="AQ43" i="1" s="1"/>
  <c r="AQ44" i="1" s="1"/>
  <c r="AQ45" i="1" s="1"/>
  <c r="AQ46" i="1" s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Q70" i="1" s="1"/>
  <c r="AQ71" i="1" s="1"/>
  <c r="AQ72" i="1" s="1"/>
  <c r="AQ73" i="1" s="1"/>
  <c r="AQ74" i="1" s="1"/>
  <c r="AQ75" i="1" s="1"/>
  <c r="AU22" i="1"/>
  <c r="AU21" i="1"/>
  <c r="AU20" i="1"/>
  <c r="AU19" i="1"/>
  <c r="AU18" i="1"/>
  <c r="AQ18" i="1"/>
  <c r="AQ19" i="1" s="1"/>
  <c r="AQ20" i="1" s="1"/>
  <c r="AQ21" i="1" s="1"/>
  <c r="AU17" i="1"/>
  <c r="AU11" i="1"/>
  <c r="AU10" i="1"/>
  <c r="AU9" i="1"/>
  <c r="AU8" i="1"/>
  <c r="AU7" i="1"/>
  <c r="AU6" i="1"/>
  <c r="AU289" i="1" l="1"/>
  <c r="AU290" i="1" s="1"/>
  <c r="AU380" i="1"/>
  <c r="AU381" i="1" s="1"/>
  <c r="AU406" i="1"/>
  <c r="AU407" i="1" s="1"/>
  <c r="AU76" i="1"/>
  <c r="AU423" i="1"/>
  <c r="AU424" i="1" s="1"/>
  <c r="AU442" i="1"/>
  <c r="AU443" i="1" s="1"/>
  <c r="AU172" i="1"/>
  <c r="AU188" i="1" s="1"/>
  <c r="AU237" i="1"/>
  <c r="AU187" i="1"/>
  <c r="AU309" i="1"/>
  <c r="AU357" i="1" s="1"/>
  <c r="AU212" i="1"/>
  <c r="AU270" i="1" s="1"/>
  <c r="AU12" i="1"/>
  <c r="AU89" i="1" s="1"/>
  <c r="AU445" i="1" s="1"/>
  <c r="AU326" i="1"/>
  <c r="AU269" i="1"/>
  <c r="AU279" i="1"/>
  <c r="AU280" i="1" s="1"/>
  <c r="AU337" i="1"/>
  <c r="BA445" i="1"/>
  <c r="AC441" i="1" l="1"/>
  <c r="AC440" i="1"/>
  <c r="AC439" i="1"/>
  <c r="AC438" i="1"/>
  <c r="AC437" i="1"/>
  <c r="AC436" i="1"/>
  <c r="AC435" i="1"/>
  <c r="AC434" i="1"/>
  <c r="AC433" i="1"/>
  <c r="AC432" i="1"/>
  <c r="AC431" i="1"/>
  <c r="AC430" i="1"/>
  <c r="Y430" i="1"/>
  <c r="Y431" i="1" s="1"/>
  <c r="Y432" i="1" s="1"/>
  <c r="Y433" i="1" s="1"/>
  <c r="Y434" i="1" s="1"/>
  <c r="Y435" i="1" s="1"/>
  <c r="Y436" i="1" s="1"/>
  <c r="Y437" i="1" s="1"/>
  <c r="Y438" i="1" s="1"/>
  <c r="Y439" i="1" s="1"/>
  <c r="Y440" i="1" s="1"/>
  <c r="Y441" i="1" s="1"/>
  <c r="AC429" i="1"/>
  <c r="AC422" i="1"/>
  <c r="AC421" i="1"/>
  <c r="AC420" i="1"/>
  <c r="AC419" i="1"/>
  <c r="AC418" i="1"/>
  <c r="AC417" i="1"/>
  <c r="AC416" i="1"/>
  <c r="AC415" i="1"/>
  <c r="AC414" i="1"/>
  <c r="AC413" i="1"/>
  <c r="Y413" i="1"/>
  <c r="Y414" i="1" s="1"/>
  <c r="Y415" i="1" s="1"/>
  <c r="Y416" i="1" s="1"/>
  <c r="Y417" i="1" s="1"/>
  <c r="Y418" i="1" s="1"/>
  <c r="Y419" i="1" s="1"/>
  <c r="Y420" i="1" s="1"/>
  <c r="Y421" i="1" s="1"/>
  <c r="Y422" i="1" s="1"/>
  <c r="AC412" i="1"/>
  <c r="AC405" i="1"/>
  <c r="AC406" i="1" s="1"/>
  <c r="AC407" i="1" s="1"/>
  <c r="AC404" i="1"/>
  <c r="AC403" i="1"/>
  <c r="AC395" i="1"/>
  <c r="AC394" i="1"/>
  <c r="AC396" i="1" s="1"/>
  <c r="AC397" i="1" s="1"/>
  <c r="AC387" i="1"/>
  <c r="AC386" i="1"/>
  <c r="AC388" i="1" s="1"/>
  <c r="AC389" i="1" s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Y364" i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AC363" i="1"/>
  <c r="AC355" i="1"/>
  <c r="AC354" i="1"/>
  <c r="AC353" i="1"/>
  <c r="AC347" i="1"/>
  <c r="AC346" i="1"/>
  <c r="AC345" i="1"/>
  <c r="AC344" i="1"/>
  <c r="AC343" i="1"/>
  <c r="AC342" i="1"/>
  <c r="AC336" i="1"/>
  <c r="AC335" i="1"/>
  <c r="AC334" i="1"/>
  <c r="AC333" i="1"/>
  <c r="AC332" i="1"/>
  <c r="AC331" i="1"/>
  <c r="AC337" i="1" s="1"/>
  <c r="AC325" i="1"/>
  <c r="AC326" i="1" s="1"/>
  <c r="AC324" i="1"/>
  <c r="AC323" i="1"/>
  <c r="AC322" i="1"/>
  <c r="AC321" i="1"/>
  <c r="AC315" i="1"/>
  <c r="AC314" i="1"/>
  <c r="AC308" i="1"/>
  <c r="AC307" i="1"/>
  <c r="AC306" i="1"/>
  <c r="AC305" i="1"/>
  <c r="AC304" i="1"/>
  <c r="AC303" i="1"/>
  <c r="AC309" i="1" s="1"/>
  <c r="AC295" i="1"/>
  <c r="AC296" i="1" s="1"/>
  <c r="AC297" i="1" s="1"/>
  <c r="AC288" i="1"/>
  <c r="AC287" i="1"/>
  <c r="AC286" i="1"/>
  <c r="AC285" i="1"/>
  <c r="AC289" i="1" s="1"/>
  <c r="AC290" i="1" s="1"/>
  <c r="AC278" i="1"/>
  <c r="AC277" i="1"/>
  <c r="AC276" i="1"/>
  <c r="AC275" i="1"/>
  <c r="AC279" i="1" s="1"/>
  <c r="AC280" i="1" s="1"/>
  <c r="AC268" i="1"/>
  <c r="AC267" i="1"/>
  <c r="AC266" i="1"/>
  <c r="AC265" i="1"/>
  <c r="AC264" i="1"/>
  <c r="AC263" i="1"/>
  <c r="AC262" i="1"/>
  <c r="AC261" i="1"/>
  <c r="AC260" i="1"/>
  <c r="AC259" i="1"/>
  <c r="Y259" i="1"/>
  <c r="Y260" i="1" s="1"/>
  <c r="Y261" i="1" s="1"/>
  <c r="Y262" i="1" s="1"/>
  <c r="Y263" i="1" s="1"/>
  <c r="Y264" i="1" s="1"/>
  <c r="Y265" i="1" s="1"/>
  <c r="Y266" i="1" s="1"/>
  <c r="Y267" i="1" s="1"/>
  <c r="Y268" i="1" s="1"/>
  <c r="AC258" i="1"/>
  <c r="AC252" i="1"/>
  <c r="AC251" i="1"/>
  <c r="AC245" i="1"/>
  <c r="AC244" i="1"/>
  <c r="AC243" i="1"/>
  <c r="AC242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Y218" i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AC217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Y196" i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AC195" i="1"/>
  <c r="Y195" i="1"/>
  <c r="AC194" i="1"/>
  <c r="AC186" i="1"/>
  <c r="AC185" i="1"/>
  <c r="AC184" i="1"/>
  <c r="AC183" i="1"/>
  <c r="AC187" i="1" s="1"/>
  <c r="AC177" i="1"/>
  <c r="AC178" i="1" s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Y96" i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AC95" i="1"/>
  <c r="AC87" i="1"/>
  <c r="AC86" i="1"/>
  <c r="AC85" i="1"/>
  <c r="AC84" i="1"/>
  <c r="AC83" i="1"/>
  <c r="AC82" i="1"/>
  <c r="Y82" i="1"/>
  <c r="Y83" i="1" s="1"/>
  <c r="Y84" i="1" s="1"/>
  <c r="Y85" i="1" s="1"/>
  <c r="Y86" i="1" s="1"/>
  <c r="Y87" i="1" s="1"/>
  <c r="AC81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Y23" i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AC22" i="1"/>
  <c r="AC21" i="1"/>
  <c r="AC20" i="1"/>
  <c r="AC19" i="1"/>
  <c r="AC18" i="1"/>
  <c r="Y18" i="1"/>
  <c r="Y19" i="1" s="1"/>
  <c r="Y20" i="1" s="1"/>
  <c r="Y21" i="1" s="1"/>
  <c r="AC17" i="1"/>
  <c r="AC11" i="1"/>
  <c r="AC10" i="1"/>
  <c r="AC9" i="1"/>
  <c r="AC8" i="1"/>
  <c r="AC7" i="1"/>
  <c r="AC6" i="1"/>
  <c r="AC12" i="1" s="1"/>
  <c r="AC88" i="1" l="1"/>
  <c r="AC356" i="1"/>
  <c r="AC246" i="1"/>
  <c r="AC380" i="1"/>
  <c r="AC381" i="1" s="1"/>
  <c r="AC237" i="1"/>
  <c r="AC270" i="1" s="1"/>
  <c r="AC445" i="1" s="1"/>
  <c r="AC316" i="1"/>
  <c r="AC423" i="1"/>
  <c r="AC424" i="1" s="1"/>
  <c r="AC172" i="1"/>
  <c r="AC188" i="1" s="1"/>
  <c r="AC348" i="1"/>
  <c r="AC357" i="1" s="1"/>
  <c r="AC442" i="1"/>
  <c r="AC443" i="1" s="1"/>
  <c r="AC212" i="1"/>
  <c r="AC253" i="1"/>
  <c r="AC76" i="1"/>
  <c r="AC89" i="1" s="1"/>
  <c r="AC269" i="1"/>
  <c r="W441" i="1" l="1"/>
  <c r="W440" i="1"/>
  <c r="W439" i="1"/>
  <c r="W438" i="1"/>
  <c r="W437" i="1"/>
  <c r="W436" i="1"/>
  <c r="W435" i="1"/>
  <c r="W434" i="1"/>
  <c r="W433" i="1"/>
  <c r="W432" i="1"/>
  <c r="W431" i="1"/>
  <c r="W430" i="1"/>
  <c r="S430" i="1"/>
  <c r="S431" i="1" s="1"/>
  <c r="S432" i="1" s="1"/>
  <c r="S433" i="1" s="1"/>
  <c r="S434" i="1" s="1"/>
  <c r="S435" i="1" s="1"/>
  <c r="S436" i="1" s="1"/>
  <c r="S437" i="1" s="1"/>
  <c r="S438" i="1" s="1"/>
  <c r="S439" i="1" s="1"/>
  <c r="S440" i="1" s="1"/>
  <c r="S441" i="1" s="1"/>
  <c r="W429" i="1"/>
  <c r="W422" i="1"/>
  <c r="W421" i="1"/>
  <c r="W420" i="1"/>
  <c r="W419" i="1"/>
  <c r="W418" i="1"/>
  <c r="W417" i="1"/>
  <c r="W416" i="1"/>
  <c r="W415" i="1"/>
  <c r="W414" i="1"/>
  <c r="S414" i="1"/>
  <c r="S415" i="1" s="1"/>
  <c r="S416" i="1" s="1"/>
  <c r="S417" i="1" s="1"/>
  <c r="S418" i="1" s="1"/>
  <c r="S419" i="1" s="1"/>
  <c r="S420" i="1" s="1"/>
  <c r="S421" i="1" s="1"/>
  <c r="S422" i="1" s="1"/>
  <c r="W413" i="1"/>
  <c r="S413" i="1"/>
  <c r="W412" i="1"/>
  <c r="W405" i="1"/>
  <c r="W404" i="1"/>
  <c r="W403" i="1"/>
  <c r="W406" i="1" s="1"/>
  <c r="W407" i="1" s="1"/>
  <c r="W395" i="1"/>
  <c r="W394" i="1"/>
  <c r="W396" i="1" s="1"/>
  <c r="W397" i="1" s="1"/>
  <c r="W387" i="1"/>
  <c r="W386" i="1"/>
  <c r="W388" i="1" s="1"/>
  <c r="W389" i="1" s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S364" i="1"/>
  <c r="S365" i="1" s="1"/>
  <c r="S366" i="1" s="1"/>
  <c r="S367" i="1" s="1"/>
  <c r="S368" i="1" s="1"/>
  <c r="S369" i="1" s="1"/>
  <c r="S370" i="1" s="1"/>
  <c r="S371" i="1" s="1"/>
  <c r="S372" i="1" s="1"/>
  <c r="S373" i="1" s="1"/>
  <c r="S374" i="1" s="1"/>
  <c r="S375" i="1" s="1"/>
  <c r="S376" i="1" s="1"/>
  <c r="S377" i="1" s="1"/>
  <c r="S378" i="1" s="1"/>
  <c r="S379" i="1" s="1"/>
  <c r="W363" i="1"/>
  <c r="W355" i="1"/>
  <c r="W354" i="1"/>
  <c r="W353" i="1"/>
  <c r="W356" i="1" s="1"/>
  <c r="W347" i="1"/>
  <c r="W346" i="1"/>
  <c r="W345" i="1"/>
  <c r="W344" i="1"/>
  <c r="W343" i="1"/>
  <c r="W342" i="1"/>
  <c r="W336" i="1"/>
  <c r="W335" i="1"/>
  <c r="W334" i="1"/>
  <c r="W333" i="1"/>
  <c r="W332" i="1"/>
  <c r="W331" i="1"/>
  <c r="W337" i="1" s="1"/>
  <c r="W325" i="1"/>
  <c r="W324" i="1"/>
  <c r="W323" i="1"/>
  <c r="W322" i="1"/>
  <c r="W321" i="1"/>
  <c r="W315" i="1"/>
  <c r="W314" i="1"/>
  <c r="W316" i="1" s="1"/>
  <c r="W308" i="1"/>
  <c r="W307" i="1"/>
  <c r="W306" i="1"/>
  <c r="W305" i="1"/>
  <c r="W304" i="1"/>
  <c r="W303" i="1"/>
  <c r="W309" i="1" s="1"/>
  <c r="W295" i="1"/>
  <c r="W296" i="1" s="1"/>
  <c r="W297" i="1" s="1"/>
  <c r="W288" i="1"/>
  <c r="W287" i="1"/>
  <c r="W286" i="1"/>
  <c r="W285" i="1"/>
  <c r="W278" i="1"/>
  <c r="W277" i="1"/>
  <c r="W276" i="1"/>
  <c r="W275" i="1"/>
  <c r="W268" i="1"/>
  <c r="W267" i="1"/>
  <c r="W266" i="1"/>
  <c r="W265" i="1"/>
  <c r="W264" i="1"/>
  <c r="W263" i="1"/>
  <c r="W262" i="1"/>
  <c r="W261" i="1"/>
  <c r="W260" i="1"/>
  <c r="W259" i="1"/>
  <c r="S259" i="1"/>
  <c r="S260" i="1" s="1"/>
  <c r="S261" i="1" s="1"/>
  <c r="S262" i="1" s="1"/>
  <c r="S263" i="1" s="1"/>
  <c r="S264" i="1" s="1"/>
  <c r="S265" i="1" s="1"/>
  <c r="S266" i="1" s="1"/>
  <c r="S267" i="1" s="1"/>
  <c r="S268" i="1" s="1"/>
  <c r="W258" i="1"/>
  <c r="W252" i="1"/>
  <c r="W251" i="1"/>
  <c r="W253" i="1" s="1"/>
  <c r="W245" i="1"/>
  <c r="W244" i="1"/>
  <c r="W243" i="1"/>
  <c r="W242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S218" i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W217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S195" i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W194" i="1"/>
  <c r="W186" i="1"/>
  <c r="W185" i="1"/>
  <c r="W184" i="1"/>
  <c r="W183" i="1"/>
  <c r="W187" i="1" s="1"/>
  <c r="W177" i="1"/>
  <c r="W178" i="1" s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S96" i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W95" i="1"/>
  <c r="W87" i="1"/>
  <c r="W86" i="1"/>
  <c r="W85" i="1"/>
  <c r="W84" i="1"/>
  <c r="W83" i="1"/>
  <c r="W82" i="1"/>
  <c r="S82" i="1"/>
  <c r="S83" i="1" s="1"/>
  <c r="S84" i="1" s="1"/>
  <c r="S85" i="1" s="1"/>
  <c r="S86" i="1" s="1"/>
  <c r="S87" i="1" s="1"/>
  <c r="W81" i="1"/>
  <c r="W88" i="1" s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S23" i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W22" i="1"/>
  <c r="W21" i="1"/>
  <c r="W20" i="1"/>
  <c r="W19" i="1"/>
  <c r="W18" i="1"/>
  <c r="S18" i="1"/>
  <c r="S19" i="1" s="1"/>
  <c r="S20" i="1" s="1"/>
  <c r="S21" i="1" s="1"/>
  <c r="W17" i="1"/>
  <c r="W11" i="1"/>
  <c r="W12" i="1" s="1"/>
  <c r="W10" i="1"/>
  <c r="W9" i="1"/>
  <c r="W8" i="1"/>
  <c r="W7" i="1"/>
  <c r="W6" i="1"/>
  <c r="W326" i="1" l="1"/>
  <c r="W269" i="1"/>
  <c r="W279" i="1"/>
  <c r="W280" i="1" s="1"/>
  <c r="W212" i="1"/>
  <c r="W380" i="1"/>
  <c r="W381" i="1" s="1"/>
  <c r="W237" i="1"/>
  <c r="W270" i="1" s="1"/>
  <c r="W172" i="1"/>
  <c r="W188" i="1" s="1"/>
  <c r="W289" i="1"/>
  <c r="W290" i="1" s="1"/>
  <c r="W423" i="1"/>
  <c r="W424" i="1" s="1"/>
  <c r="W76" i="1"/>
  <c r="W89" i="1" s="1"/>
  <c r="W442" i="1"/>
  <c r="W443" i="1" s="1"/>
  <c r="W348" i="1"/>
  <c r="W246" i="1"/>
  <c r="W357" i="1"/>
  <c r="W445" i="1" l="1"/>
  <c r="Q441" i="1"/>
  <c r="Q440" i="1"/>
  <c r="Q439" i="1"/>
  <c r="Q438" i="1"/>
  <c r="Q437" i="1"/>
  <c r="Q436" i="1"/>
  <c r="Q435" i="1"/>
  <c r="Q434" i="1"/>
  <c r="Q433" i="1"/>
  <c r="Q432" i="1"/>
  <c r="Q431" i="1"/>
  <c r="Q430" i="1"/>
  <c r="M430" i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Q429" i="1"/>
  <c r="Q422" i="1"/>
  <c r="Q421" i="1"/>
  <c r="Q420" i="1"/>
  <c r="Q419" i="1"/>
  <c r="Q418" i="1"/>
  <c r="Q417" i="1"/>
  <c r="Q416" i="1"/>
  <c r="Q415" i="1"/>
  <c r="Q414" i="1"/>
  <c r="Q413" i="1"/>
  <c r="M413" i="1"/>
  <c r="M414" i="1" s="1"/>
  <c r="M415" i="1" s="1"/>
  <c r="M416" i="1" s="1"/>
  <c r="M417" i="1" s="1"/>
  <c r="M418" i="1" s="1"/>
  <c r="M419" i="1" s="1"/>
  <c r="M420" i="1" s="1"/>
  <c r="M421" i="1" s="1"/>
  <c r="M422" i="1" s="1"/>
  <c r="Q412" i="1"/>
  <c r="Q405" i="1"/>
  <c r="Q404" i="1"/>
  <c r="Q403" i="1"/>
  <c r="Q406" i="1" s="1"/>
  <c r="Q407" i="1" s="1"/>
  <c r="Q395" i="1"/>
  <c r="Q394" i="1"/>
  <c r="Q387" i="1"/>
  <c r="Q386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M364" i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Q363" i="1"/>
  <c r="Q355" i="1"/>
  <c r="Q354" i="1"/>
  <c r="Q353" i="1"/>
  <c r="Q347" i="1"/>
  <c r="Q346" i="1"/>
  <c r="Q345" i="1"/>
  <c r="Q344" i="1"/>
  <c r="Q343" i="1"/>
  <c r="Q342" i="1"/>
  <c r="Q336" i="1"/>
  <c r="Q335" i="1"/>
  <c r="Q334" i="1"/>
  <c r="Q333" i="1"/>
  <c r="Q332" i="1"/>
  <c r="Q331" i="1"/>
  <c r="Q325" i="1"/>
  <c r="Q324" i="1"/>
  <c r="Q323" i="1"/>
  <c r="Q322" i="1"/>
  <c r="Q321" i="1"/>
  <c r="Q315" i="1"/>
  <c r="Q314" i="1"/>
  <c r="Q308" i="1"/>
  <c r="Q307" i="1"/>
  <c r="Q306" i="1"/>
  <c r="Q305" i="1"/>
  <c r="Q304" i="1"/>
  <c r="Q303" i="1"/>
  <c r="Q309" i="1" s="1"/>
  <c r="Q297" i="1"/>
  <c r="Q296" i="1"/>
  <c r="Q295" i="1"/>
  <c r="Q288" i="1"/>
  <c r="Q287" i="1"/>
  <c r="Q286" i="1"/>
  <c r="Q285" i="1"/>
  <c r="Q289" i="1" s="1"/>
  <c r="Q290" i="1" s="1"/>
  <c r="Q278" i="1"/>
  <c r="Q277" i="1"/>
  <c r="Q276" i="1"/>
  <c r="Q275" i="1"/>
  <c r="Q268" i="1"/>
  <c r="Q267" i="1"/>
  <c r="Q266" i="1"/>
  <c r="Q265" i="1"/>
  <c r="Q264" i="1"/>
  <c r="Q263" i="1"/>
  <c r="Q262" i="1"/>
  <c r="Q261" i="1"/>
  <c r="Q260" i="1"/>
  <c r="Q259" i="1"/>
  <c r="M259" i="1"/>
  <c r="M260" i="1" s="1"/>
  <c r="M261" i="1" s="1"/>
  <c r="M262" i="1" s="1"/>
  <c r="M263" i="1" s="1"/>
  <c r="M264" i="1" s="1"/>
  <c r="M265" i="1" s="1"/>
  <c r="M266" i="1" s="1"/>
  <c r="M267" i="1" s="1"/>
  <c r="M268" i="1" s="1"/>
  <c r="Q258" i="1"/>
  <c r="Q252" i="1"/>
  <c r="Q251" i="1"/>
  <c r="Q253" i="1" s="1"/>
  <c r="Q245" i="1"/>
  <c r="Q244" i="1"/>
  <c r="Q243" i="1"/>
  <c r="Q242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M218" i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Q217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M195" i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Q194" i="1"/>
  <c r="Q186" i="1"/>
  <c r="Q185" i="1"/>
  <c r="Q184" i="1"/>
  <c r="Q183" i="1"/>
  <c r="Q187" i="1" s="1"/>
  <c r="Q177" i="1"/>
  <c r="Q178" i="1" s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M96" i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Q95" i="1"/>
  <c r="Q87" i="1"/>
  <c r="Q86" i="1"/>
  <c r="Q85" i="1"/>
  <c r="Q84" i="1"/>
  <c r="Q83" i="1"/>
  <c r="Q88" i="1" s="1"/>
  <c r="Q82" i="1"/>
  <c r="M82" i="1"/>
  <c r="M83" i="1" s="1"/>
  <c r="M84" i="1" s="1"/>
  <c r="M85" i="1" s="1"/>
  <c r="M86" i="1" s="1"/>
  <c r="M87" i="1" s="1"/>
  <c r="Q81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M23" i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Q22" i="1"/>
  <c r="Q21" i="1"/>
  <c r="Q20" i="1"/>
  <c r="Q19" i="1"/>
  <c r="Q18" i="1"/>
  <c r="M18" i="1"/>
  <c r="M19" i="1" s="1"/>
  <c r="M20" i="1" s="1"/>
  <c r="M21" i="1" s="1"/>
  <c r="Q17" i="1"/>
  <c r="Q11" i="1"/>
  <c r="Q10" i="1"/>
  <c r="Q9" i="1"/>
  <c r="Q8" i="1"/>
  <c r="Q7" i="1"/>
  <c r="Q6" i="1"/>
  <c r="Q326" i="1" l="1"/>
  <c r="Q237" i="1"/>
  <c r="Q279" i="1"/>
  <c r="Q280" i="1" s="1"/>
  <c r="Q337" i="1"/>
  <c r="Q356" i="1"/>
  <c r="Q396" i="1"/>
  <c r="Q397" i="1" s="1"/>
  <c r="Q212" i="1"/>
  <c r="Q269" i="1"/>
  <c r="Q12" i="1"/>
  <c r="Q89" i="1" s="1"/>
  <c r="Q380" i="1"/>
  <c r="Q381" i="1" s="1"/>
  <c r="Q388" i="1"/>
  <c r="Q389" i="1" s="1"/>
  <c r="Q316" i="1"/>
  <c r="Q357" i="1" s="1"/>
  <c r="Q423" i="1"/>
  <c r="Q424" i="1" s="1"/>
  <c r="Q172" i="1"/>
  <c r="Q246" i="1"/>
  <c r="Q348" i="1"/>
  <c r="Q76" i="1"/>
  <c r="Q442" i="1"/>
  <c r="Q443" i="1" s="1"/>
  <c r="Q188" i="1"/>
  <c r="Q270" i="1" l="1"/>
  <c r="Q445" i="1" s="1"/>
  <c r="K441" i="1"/>
  <c r="K440" i="1"/>
  <c r="K439" i="1"/>
  <c r="K438" i="1"/>
  <c r="K437" i="1"/>
  <c r="K436" i="1"/>
  <c r="K435" i="1"/>
  <c r="K434" i="1"/>
  <c r="K433" i="1"/>
  <c r="K432" i="1"/>
  <c r="K431" i="1"/>
  <c r="K430" i="1"/>
  <c r="G430" i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K429" i="1"/>
  <c r="K422" i="1"/>
  <c r="K421" i="1"/>
  <c r="K420" i="1"/>
  <c r="K419" i="1"/>
  <c r="K418" i="1"/>
  <c r="K417" i="1"/>
  <c r="K416" i="1"/>
  <c r="K415" i="1"/>
  <c r="K414" i="1"/>
  <c r="K413" i="1"/>
  <c r="G413" i="1"/>
  <c r="G414" i="1" s="1"/>
  <c r="G415" i="1" s="1"/>
  <c r="G416" i="1" s="1"/>
  <c r="G417" i="1" s="1"/>
  <c r="G418" i="1" s="1"/>
  <c r="G419" i="1" s="1"/>
  <c r="G420" i="1" s="1"/>
  <c r="G421" i="1" s="1"/>
  <c r="G422" i="1" s="1"/>
  <c r="K412" i="1"/>
  <c r="K405" i="1"/>
  <c r="K404" i="1"/>
  <c r="K403" i="1"/>
  <c r="K406" i="1" s="1"/>
  <c r="K407" i="1" s="1"/>
  <c r="K395" i="1"/>
  <c r="K394" i="1"/>
  <c r="K387" i="1"/>
  <c r="K386" i="1"/>
  <c r="K388" i="1" s="1"/>
  <c r="K389" i="1" s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G364" i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K363" i="1"/>
  <c r="K355" i="1"/>
  <c r="K354" i="1"/>
  <c r="K353" i="1"/>
  <c r="K356" i="1" s="1"/>
  <c r="K347" i="1"/>
  <c r="K346" i="1"/>
  <c r="K345" i="1"/>
  <c r="K344" i="1"/>
  <c r="K343" i="1"/>
  <c r="K342" i="1"/>
  <c r="K336" i="1"/>
  <c r="K335" i="1"/>
  <c r="K334" i="1"/>
  <c r="K333" i="1"/>
  <c r="K332" i="1"/>
  <c r="K331" i="1"/>
  <c r="K337" i="1" s="1"/>
  <c r="K325" i="1"/>
  <c r="K324" i="1"/>
  <c r="K323" i="1"/>
  <c r="K322" i="1"/>
  <c r="K321" i="1"/>
  <c r="K315" i="1"/>
  <c r="K314" i="1"/>
  <c r="K308" i="1"/>
  <c r="K307" i="1"/>
  <c r="K306" i="1"/>
  <c r="K305" i="1"/>
  <c r="K304" i="1"/>
  <c r="K303" i="1"/>
  <c r="K295" i="1"/>
  <c r="K296" i="1" s="1"/>
  <c r="K297" i="1" s="1"/>
  <c r="K288" i="1"/>
  <c r="K287" i="1"/>
  <c r="K286" i="1"/>
  <c r="K285" i="1"/>
  <c r="K278" i="1"/>
  <c r="K277" i="1"/>
  <c r="K276" i="1"/>
  <c r="K275" i="1"/>
  <c r="K268" i="1"/>
  <c r="K267" i="1"/>
  <c r="K266" i="1"/>
  <c r="K265" i="1"/>
  <c r="K264" i="1"/>
  <c r="K263" i="1"/>
  <c r="K262" i="1"/>
  <c r="K261" i="1"/>
  <c r="K260" i="1"/>
  <c r="K259" i="1"/>
  <c r="G259" i="1"/>
  <c r="G260" i="1" s="1"/>
  <c r="G261" i="1" s="1"/>
  <c r="G262" i="1" s="1"/>
  <c r="G263" i="1" s="1"/>
  <c r="G264" i="1" s="1"/>
  <c r="G265" i="1" s="1"/>
  <c r="G266" i="1" s="1"/>
  <c r="G267" i="1" s="1"/>
  <c r="G268" i="1" s="1"/>
  <c r="K258" i="1"/>
  <c r="K252" i="1"/>
  <c r="K251" i="1"/>
  <c r="K245" i="1"/>
  <c r="K246" i="1" s="1"/>
  <c r="K244" i="1"/>
  <c r="K243" i="1"/>
  <c r="K242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G218" i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K217" i="1"/>
  <c r="K237" i="1" s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G195" i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K194" i="1"/>
  <c r="K186" i="1"/>
  <c r="K185" i="1"/>
  <c r="K184" i="1"/>
  <c r="K183" i="1"/>
  <c r="K178" i="1"/>
  <c r="K177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G96" i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K95" i="1"/>
  <c r="K87" i="1"/>
  <c r="K86" i="1"/>
  <c r="K85" i="1"/>
  <c r="K84" i="1"/>
  <c r="K83" i="1"/>
  <c r="K82" i="1"/>
  <c r="G82" i="1"/>
  <c r="G83" i="1" s="1"/>
  <c r="G84" i="1" s="1"/>
  <c r="G85" i="1" s="1"/>
  <c r="G86" i="1" s="1"/>
  <c r="G87" i="1" s="1"/>
  <c r="K81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G24" i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K23" i="1"/>
  <c r="G23" i="1"/>
  <c r="K22" i="1"/>
  <c r="K21" i="1"/>
  <c r="K20" i="1"/>
  <c r="K19" i="1"/>
  <c r="K18" i="1"/>
  <c r="G18" i="1"/>
  <c r="G19" i="1" s="1"/>
  <c r="G20" i="1" s="1"/>
  <c r="G21" i="1" s="1"/>
  <c r="K17" i="1"/>
  <c r="K11" i="1"/>
  <c r="K10" i="1"/>
  <c r="K9" i="1"/>
  <c r="K8" i="1"/>
  <c r="K7" i="1"/>
  <c r="K6" i="1"/>
  <c r="K253" i="1" l="1"/>
  <c r="K309" i="1"/>
  <c r="K187" i="1"/>
  <c r="K269" i="1"/>
  <c r="K270" i="1" s="1"/>
  <c r="K396" i="1"/>
  <c r="K397" i="1" s="1"/>
  <c r="K279" i="1"/>
  <c r="K280" i="1" s="1"/>
  <c r="K380" i="1"/>
  <c r="K381" i="1" s="1"/>
  <c r="K172" i="1"/>
  <c r="K188" i="1" s="1"/>
  <c r="K316" i="1"/>
  <c r="K357" i="1" s="1"/>
  <c r="K423" i="1"/>
  <c r="K424" i="1" s="1"/>
  <c r="K442" i="1"/>
  <c r="K443" i="1" s="1"/>
  <c r="K212" i="1"/>
  <c r="K88" i="1"/>
  <c r="K12" i="1"/>
  <c r="K326" i="1"/>
  <c r="K348" i="1"/>
  <c r="K76" i="1"/>
  <c r="K89" i="1" s="1"/>
  <c r="K445" i="1" s="1"/>
  <c r="K289" i="1"/>
  <c r="K290" i="1" s="1"/>
  <c r="E395" i="1" l="1"/>
  <c r="E394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2" i="1"/>
  <c r="E421" i="1"/>
  <c r="E420" i="1"/>
  <c r="E419" i="1"/>
  <c r="E418" i="1"/>
  <c r="E417" i="1"/>
  <c r="E416" i="1"/>
  <c r="E415" i="1"/>
  <c r="E414" i="1"/>
  <c r="E413" i="1"/>
  <c r="E412" i="1"/>
  <c r="E288" i="1"/>
  <c r="E287" i="1"/>
  <c r="E286" i="1"/>
  <c r="E285" i="1"/>
  <c r="E278" i="1"/>
  <c r="E277" i="1"/>
  <c r="E276" i="1"/>
  <c r="E275" i="1"/>
  <c r="E268" i="1"/>
  <c r="E267" i="1"/>
  <c r="E266" i="1"/>
  <c r="E265" i="1"/>
  <c r="E264" i="1"/>
  <c r="E263" i="1"/>
  <c r="E262" i="1"/>
  <c r="E261" i="1"/>
  <c r="E260" i="1"/>
  <c r="E259" i="1"/>
  <c r="E258" i="1"/>
  <c r="E252" i="1"/>
  <c r="E251" i="1"/>
  <c r="E245" i="1"/>
  <c r="E244" i="1"/>
  <c r="E243" i="1"/>
  <c r="E242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396" i="1" l="1"/>
  <c r="E397" i="1" s="1"/>
  <c r="A430" i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13" i="1"/>
  <c r="A414" i="1" s="1"/>
  <c r="A415" i="1" s="1"/>
  <c r="A416" i="1" s="1"/>
  <c r="A417" i="1" s="1"/>
  <c r="A418" i="1" s="1"/>
  <c r="A419" i="1" s="1"/>
  <c r="A420" i="1" s="1"/>
  <c r="A421" i="1" s="1"/>
  <c r="A422" i="1" s="1"/>
  <c r="E405" i="1"/>
  <c r="E404" i="1"/>
  <c r="E403" i="1"/>
  <c r="E387" i="1"/>
  <c r="E386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A364" i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E363" i="1"/>
  <c r="E355" i="1"/>
  <c r="E354" i="1"/>
  <c r="E353" i="1"/>
  <c r="E347" i="1"/>
  <c r="E346" i="1"/>
  <c r="E345" i="1"/>
  <c r="E344" i="1"/>
  <c r="E343" i="1"/>
  <c r="E342" i="1"/>
  <c r="E336" i="1"/>
  <c r="E335" i="1"/>
  <c r="E334" i="1"/>
  <c r="E333" i="1"/>
  <c r="E332" i="1"/>
  <c r="E331" i="1"/>
  <c r="E325" i="1"/>
  <c r="E324" i="1"/>
  <c r="E323" i="1"/>
  <c r="E322" i="1"/>
  <c r="E321" i="1"/>
  <c r="E315" i="1"/>
  <c r="E314" i="1"/>
  <c r="E308" i="1"/>
  <c r="E307" i="1"/>
  <c r="E306" i="1"/>
  <c r="E305" i="1"/>
  <c r="E304" i="1"/>
  <c r="E303" i="1"/>
  <c r="E295" i="1"/>
  <c r="E296" i="1" s="1"/>
  <c r="E297" i="1" s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18" i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195" i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E186" i="1"/>
  <c r="E185" i="1"/>
  <c r="E184" i="1"/>
  <c r="E183" i="1"/>
  <c r="E177" i="1"/>
  <c r="E178" i="1" s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E95" i="1"/>
  <c r="E87" i="1"/>
  <c r="E86" i="1"/>
  <c r="E85" i="1"/>
  <c r="E84" i="1"/>
  <c r="E83" i="1"/>
  <c r="E82" i="1"/>
  <c r="A82" i="1"/>
  <c r="A83" i="1" s="1"/>
  <c r="A84" i="1" s="1"/>
  <c r="A85" i="1" s="1"/>
  <c r="A86" i="1" s="1"/>
  <c r="A87" i="1" s="1"/>
  <c r="E81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E22" i="1"/>
  <c r="E21" i="1"/>
  <c r="E20" i="1"/>
  <c r="E19" i="1"/>
  <c r="E18" i="1"/>
  <c r="A18" i="1"/>
  <c r="A19" i="1" s="1"/>
  <c r="A20" i="1" s="1"/>
  <c r="A21" i="1" s="1"/>
  <c r="E17" i="1"/>
  <c r="E11" i="1"/>
  <c r="E10" i="1"/>
  <c r="E9" i="1"/>
  <c r="E8" i="1"/>
  <c r="E7" i="1"/>
  <c r="E6" i="1"/>
  <c r="E326" i="1" l="1"/>
  <c r="E237" i="1"/>
  <c r="E380" i="1"/>
  <c r="E381" i="1" s="1"/>
  <c r="E289" i="1"/>
  <c r="E290" i="1" s="1"/>
  <c r="E187" i="1"/>
  <c r="E212" i="1"/>
  <c r="E246" i="1"/>
  <c r="E356" i="1"/>
  <c r="E172" i="1"/>
  <c r="E188" i="1" s="1"/>
  <c r="E316" i="1"/>
  <c r="E442" i="1"/>
  <c r="E443" i="1" s="1"/>
  <c r="E269" i="1"/>
  <c r="E279" i="1"/>
  <c r="E280" i="1" s="1"/>
  <c r="E337" i="1"/>
  <c r="E348" i="1"/>
  <c r="E309" i="1"/>
  <c r="E388" i="1"/>
  <c r="E389" i="1" s="1"/>
  <c r="E423" i="1"/>
  <c r="E424" i="1" s="1"/>
  <c r="E12" i="1"/>
  <c r="E253" i="1"/>
  <c r="E406" i="1"/>
  <c r="E407" i="1" s="1"/>
  <c r="E76" i="1"/>
  <c r="E88" i="1"/>
  <c r="E270" i="1" l="1"/>
  <c r="E357" i="1"/>
  <c r="E89" i="1"/>
  <c r="E445" i="1" l="1"/>
</calcChain>
</file>

<file path=xl/sharedStrings.xml><?xml version="1.0" encoding="utf-8"?>
<sst xmlns="http://schemas.openxmlformats.org/spreadsheetml/2006/main" count="6600" uniqueCount="350">
  <si>
    <t>PART I - SIGN BLANKS</t>
  </si>
  <si>
    <t># 1</t>
  </si>
  <si>
    <t>ITEM</t>
  </si>
  <si>
    <t>EST.</t>
  </si>
  <si>
    <t>UNIT</t>
  </si>
  <si>
    <t>EXTENDED</t>
  </si>
  <si>
    <t>#</t>
  </si>
  <si>
    <t>QTY</t>
  </si>
  <si>
    <t>DESCRIPTION</t>
  </si>
  <si>
    <t>COST</t>
  </si>
  <si>
    <t>24" X 9"  BLANK RECTANGLE</t>
  </si>
  <si>
    <t>30" X 9"  BLANK RECTANGLE</t>
  </si>
  <si>
    <t>36" X 9"  BLANK RECTANGLE</t>
  </si>
  <si>
    <t>42" X 9"  BLANK RECTANGLE</t>
  </si>
  <si>
    <t>48" X 9"  BLANK RECTANGLE</t>
  </si>
  <si>
    <t>54" X 9" BLANK RECTANGLE</t>
  </si>
  <si>
    <t>SUB TOTAL</t>
  </si>
  <si>
    <t># 2</t>
  </si>
  <si>
    <t>3" X 5" BLANK  RECTANGLE</t>
  </si>
  <si>
    <t>6" X 12" BLANK  RECTANGLE</t>
  </si>
  <si>
    <t>12" X 12" BLANK DIAMOND &amp; SQUARE</t>
  </si>
  <si>
    <t>18" X 6" BLANK RECTANGLE</t>
  </si>
  <si>
    <t>12" X 18" BLANK RECTANGLE</t>
  </si>
  <si>
    <t>18" X 18" BLANK DIAMOND &amp; SQUARE</t>
  </si>
  <si>
    <t>21" X 15" BLANK RECTANGLE</t>
  </si>
  <si>
    <t>24" X 6" BLANK RECTANGLE, NOT DRILLED</t>
  </si>
  <si>
    <t>24" X 8" BLANK RECTANGLE</t>
  </si>
  <si>
    <t>24" X 9" BLANK RECTANGLE, NOT DRILLED</t>
  </si>
  <si>
    <t>24" X 12" BLANK RECTANGLE</t>
  </si>
  <si>
    <t>24" X 18" BLANK  REC., DRILLED BOTH WAYS</t>
  </si>
  <si>
    <t>24" X 24" BLANK DIAMOND &amp; SQUARE</t>
  </si>
  <si>
    <t>24" X 30 BLANK RECTANGLE</t>
  </si>
  <si>
    <t>30" X 6" BLANK RECTANGLE, NOT DRILLED</t>
  </si>
  <si>
    <t>30" X 9" BLANK RECTANGLE, NOT DRILLED</t>
  </si>
  <si>
    <t>30" X 12" BLANK RECTANGLE</t>
  </si>
  <si>
    <t>30" X 30" BLANK DIAMOND &amp; SQUARE</t>
  </si>
  <si>
    <t>30" X 36" BLANK RECTANGLE</t>
  </si>
  <si>
    <t>36" X 6" BLANK RECTANGLE, NOT DRILLED</t>
  </si>
  <si>
    <t>36" X 9" BLANK RECTANGLE, NOT DRILLED</t>
  </si>
  <si>
    <t>36" X 12" BLANK RECTANGLE</t>
  </si>
  <si>
    <t>36" X 18" BLANK RECTANGLE</t>
  </si>
  <si>
    <t>36" X 24" BLANK RECTANGLE</t>
  </si>
  <si>
    <t>36" X 36" BLANK DIAMOND &amp; SQUARE</t>
  </si>
  <si>
    <t>36" X 36" BLANK  ROUND</t>
  </si>
  <si>
    <t>36" X 36" BLANK TOP PORTION CUT TO SHAPE (SEE ATTACHED)</t>
  </si>
  <si>
    <t>36" X 42" BLANK RECTANGLE</t>
  </si>
  <si>
    <t>42" X 12" BLANK RECTANGLE</t>
  </si>
  <si>
    <t>42” X 24” BLANK RECTANGLE</t>
  </si>
  <si>
    <t>42” X 30” BLANK RECTANGLE</t>
  </si>
  <si>
    <t>42” X 36 BLANK RECTANGLE</t>
  </si>
  <si>
    <t>48" X 12" BLANK RECTANGLE</t>
  </si>
  <si>
    <t>48" X 18" BLANK RECTANGLE</t>
  </si>
  <si>
    <t>48" X 24" BLANK RECTANGLE</t>
  </si>
  <si>
    <t>48" X 30" BLANK RECTANGLE</t>
  </si>
  <si>
    <t>48" X 36" BLANK RECTANGLE</t>
  </si>
  <si>
    <t>48" X 48" BLANK DIAMOND &amp; SQUARE</t>
  </si>
  <si>
    <t>48" X 52" BLANK RECTANGLE</t>
  </si>
  <si>
    <t>52" X 24" BLANK RECTANGLE, NOT DRILLED</t>
  </si>
  <si>
    <t>54" X 12" BLANK RECTANGLE</t>
  </si>
  <si>
    <t>60" X 18" BLANK RECTANGLE, NOT DRILLED</t>
  </si>
  <si>
    <t>60" X 24" BLANK RECTANGLE, NOT DRILLED</t>
  </si>
  <si>
    <t>60" X 30" BLANK RECTANGLE, NOT DRILLED</t>
  </si>
  <si>
    <t>60" X 36" BLANK RECTANGLE, NOT DRILLED</t>
  </si>
  <si>
    <t>60" X 42" BLANK RECTANGLE, NOT DRILLED</t>
  </si>
  <si>
    <t>60" X 48" BLANK RECTANGLE, NOT DRILLED</t>
  </si>
  <si>
    <t>72" X 18" BLANK RECTANGLE, NOT DRILLED</t>
  </si>
  <si>
    <t>72" X 24" BLANK RECTANGLE, NOT DRILLED</t>
  </si>
  <si>
    <t>72" X 30" BLANK RECTANGLE, NOT DRILLED</t>
  </si>
  <si>
    <t>72" X 36" BLANK RECTANGLE, NOT DRILLED</t>
  </si>
  <si>
    <t>72" X 42" BLANK RECTANGLE, NOT DRILLED</t>
  </si>
  <si>
    <t>72" X 48" BLANK RECTANGLE, NOT DRILLED</t>
  </si>
  <si>
    <t>80" X 18" BLANK RECTANGLE, NOT DRILLED</t>
  </si>
  <si>
    <t>80" X 24" BLANK RECTANGLE, NOT DRILLED</t>
  </si>
  <si>
    <t>80" X 30" BLANK RECTANGLE, NOT DRILLED</t>
  </si>
  <si>
    <t>80" X 36" BLANK RECTANGLE, NOT DRILLED</t>
  </si>
  <si>
    <t>80" X 42" BLANK RECTANGLE, NOT DRILLED</t>
  </si>
  <si>
    <t>80" X 48" BLANK RECTANGLE, NOT DRILLED</t>
  </si>
  <si>
    <t># 3</t>
  </si>
  <si>
    <t>60" X 18" BLANK RECTANGLE</t>
  </si>
  <si>
    <t>72" X 18" BLANK RECTANGLE</t>
  </si>
  <si>
    <t>48" X 24 BLANK RECTANGLE</t>
  </si>
  <si>
    <t>60" X 24" BLANK RECTANGLE</t>
  </si>
  <si>
    <t>72" X 24" BLANK RECTANGLE</t>
  </si>
  <si>
    <t>72" X 8" BLANK RECTANGLE</t>
  </si>
  <si>
    <t>PART I TOTAL</t>
  </si>
  <si>
    <t>PART II - COMPLETED SIGNS</t>
  </si>
  <si>
    <t>30" X 30" STOP R1-1</t>
  </si>
  <si>
    <t>24" X 30" KEEP RIGHT SYMBOL  R4-7</t>
  </si>
  <si>
    <t>24" X 30" 20 MPH SPEED R2-1-20</t>
  </si>
  <si>
    <t>24" X 30" 25 MPH SPEED R2-1-25</t>
  </si>
  <si>
    <t>24" X 30" 30 MPH SPEED R2-1-30</t>
  </si>
  <si>
    <t>24" X 30" 35 MPH SPEED R2-1-35</t>
  </si>
  <si>
    <t>24" X 30" 40 MPH SPEED R2-1-40</t>
  </si>
  <si>
    <t>24" X 30" 45 MPH SPEED R2-1-45</t>
  </si>
  <si>
    <t>24" X 30" 50 MPH SPEED R2-1-50</t>
  </si>
  <si>
    <t>24" X 30" 55 MPH SPEED R2-1-55</t>
  </si>
  <si>
    <t>30" X 36" STRAIGHT AHEAD &amp; RIGHT TURN ARROW R3-6R</t>
  </si>
  <si>
    <t>30" X 36" STRAIGHT AHEAD &amp; LEFT TURN ARROW R3-6L</t>
  </si>
  <si>
    <t>30” X 30” DO NOT ENTER, R5-1</t>
  </si>
  <si>
    <t>36” X 24” WRONG WAY, R5-1a</t>
  </si>
  <si>
    <t>30” X 30” NO TRUCKS SYMBOL, R5-2</t>
  </si>
  <si>
    <t>24” X 24” NO RIGHT TURN SYMBOL, R3-1</t>
  </si>
  <si>
    <t>24” X 24” NO U TURN SYMBOL, R3-4</t>
  </si>
  <si>
    <t>24” X 30” KEEP RIGHT SYMBOL, R4-7</t>
  </si>
  <si>
    <t>24" X 30" DO NOT PASS  R4-1</t>
  </si>
  <si>
    <t>24" X 18" DIVIDED HIGHWAY SYMBOL R6-3</t>
  </si>
  <si>
    <t>24" X 24" SCENIC ROUTE  (SAMPLE ATTACHED)</t>
  </si>
  <si>
    <t>24" X 30" NO PARKING ON RIGHT OF WAY</t>
  </si>
  <si>
    <t>12" X 18" NO PARKING ANY TIME   R7-1</t>
  </si>
  <si>
    <t>12" X 18" PARKING BY DISABLED PERMIT ONLY  R7-8FL</t>
  </si>
  <si>
    <t>24" X 30" RIGHT TURN ONLY WITH ARROW R3-5R</t>
  </si>
  <si>
    <t>24" X 30" END OF SCHOOL ZONE S5-2</t>
  </si>
  <si>
    <t>48" X 30" ROAD CLOSED R11-2</t>
  </si>
  <si>
    <t>24" X 24" NO TRESPASSING OWNED BY LAKE COUNTY (SAMPLE ATTACHED)</t>
  </si>
  <si>
    <t>24" X 24"  NO DUMPING VIOLATORS WILL BE PROSECUTED (SAMPLE ATTACHED)</t>
  </si>
  <si>
    <t>24" X 6" END CO.MANT.</t>
  </si>
  <si>
    <t>24" X 24" NO LITTERING VIOLATORS WILL BE PROSECTURED (SAMPLE ATTACHED)</t>
  </si>
  <si>
    <t>30" X 24" NO PARKING MOTOR VEHICLES EXCEEDING 12,000 LBS ARE PROHIBITED Lake Co. Or. #2003-26  Sec.306 (SAMPLE ATTACHED)</t>
  </si>
  <si>
    <t>9" X 18" COUNT DOWN PEDESTRIAN FTP-69B-06</t>
  </si>
  <si>
    <t>30" X 30" HORSE CROSSING, W11-7</t>
  </si>
  <si>
    <t>30” X 30” CATTLE CORSSING, W11-4</t>
  </si>
  <si>
    <t>30” X 30” BEAR CROSSING, W11-16</t>
  </si>
  <si>
    <t>30” X 30” REDUCED SPEED AHEAD, W3-5 (speed numbers to be applied in house)</t>
  </si>
  <si>
    <t>FIRE TRUCK SYMBOL, W11-8</t>
  </si>
  <si>
    <t>TRUCK ENTERING HWY, W8-6</t>
  </si>
  <si>
    <t>PAVEMENT ENDS, W8-3</t>
  </si>
  <si>
    <t>18" X 18" 15 MPH ADVISORY SPEED  W13-1-15</t>
  </si>
  <si>
    <t>18" X 18" 20 MPH ADVISORY SPEED  W13-1-20</t>
  </si>
  <si>
    <t>18" X 18" 25 MPH ADVISORY SPEED  W13-1-25</t>
  </si>
  <si>
    <t>18" X 18" 30 MPH ADVISORY SPEED #13-1-30</t>
  </si>
  <si>
    <t>18" X 18" 35 MPH ADVISORY SPEED  W13-1-35</t>
  </si>
  <si>
    <t>18" X 18" 40 MPH ADVISORY SPEED  W13-1-40</t>
  </si>
  <si>
    <t>18" X 18" 45 MPH ADVISORY SPEED W13-1-45</t>
  </si>
  <si>
    <t>30" X 30" NO OUTLET  W14-2</t>
  </si>
  <si>
    <t>30" X 30" SHARE THE ROAD SYMBOL  (SAMPLE ATTACHED)</t>
  </si>
  <si>
    <t>GOLF CART, W11-11</t>
  </si>
  <si>
    <t xml:space="preserve">30" X 30" HIDDEN DRIVEWAY </t>
  </si>
  <si>
    <t>30" X 30" RIGHT TURN W1-1R</t>
  </si>
  <si>
    <t>30" X 30" LEFT TURN W1-1L</t>
  </si>
  <si>
    <t>30" X 30" RIGHT CURVE W1-2R</t>
  </si>
  <si>
    <t>30" X 30" LEFT CURVE W1-2L</t>
  </si>
  <si>
    <t>30" X 30" RIGHT REVERSE TURN W1-3R</t>
  </si>
  <si>
    <t>30" X 30" LEFT REVERSE TURN W1-3L</t>
  </si>
  <si>
    <t>30" X 30" RIGHT REVERSE CURVE W1-4L</t>
  </si>
  <si>
    <t>30" X 30" LEFT REVERSE CURVE W1-4L</t>
  </si>
  <si>
    <t>30" X 30" RIGHT WINDING ROAD W1-5R</t>
  </si>
  <si>
    <t>30" X 30" LEFT WINDING ROAD W1-5L</t>
  </si>
  <si>
    <t>48" X 24" SINGLE ARROW W1-6</t>
  </si>
  <si>
    <t>48" X 24" DOUBLE ARROW W1-7</t>
  </si>
  <si>
    <t>18" X 24" CHEVRON W1-8</t>
  </si>
  <si>
    <t>36" X 36" SIGNAL AHEAD W3-3</t>
  </si>
  <si>
    <t>36" RAILROAD WARNING W10-1</t>
  </si>
  <si>
    <t>30" X 30" CROSS ROAD W2-1</t>
  </si>
  <si>
    <t>36" X 48" NO PASSING ZONE W14-3</t>
  </si>
  <si>
    <t xml:space="preserve"> 4” X 8” WHITE OR YELLOW REFLECTORS </t>
  </si>
  <si>
    <t>36" X 36" YIELD R1-2</t>
  </si>
  <si>
    <t>12" X 36" TYPE III OBJECT MARKER,  RIGHT OM-3R</t>
  </si>
  <si>
    <t>12" X 36" TYPE III OBJECT MARKER,  LEFT OM-3L</t>
  </si>
  <si>
    <t>30" X 30" SIDE ROAD W2-2</t>
  </si>
  <si>
    <t>36" X 36" STOP AHEAD SYM. W3-1a</t>
  </si>
  <si>
    <t>36" X 12" DEAD END WITH ARROW W14-1pL</t>
  </si>
  <si>
    <t>24" X 30" CHEVRON W1-8</t>
  </si>
  <si>
    <t>36" RAILROAD WARNING,  W10-1</t>
  </si>
  <si>
    <t>36" X 36" STOP R1-1</t>
  </si>
  <si>
    <t>36" X 36" SCHOOL CROSSING  SYMBOL S2-1 VIP FLUORESCENT YELLOW/GREEN</t>
  </si>
  <si>
    <t>36" X 36" SCHOOL ADVANCE SYMBOL S1-1 VIP FLUORESCENT YELLOW/GREEN</t>
  </si>
  <si>
    <t>PEDESTRIAN CROSSING, W11-2</t>
  </si>
  <si>
    <t>36" X 36" SCHOOL BUS STOP AHEAD S3-1</t>
  </si>
  <si>
    <t>PART II TOTAL</t>
  </si>
  <si>
    <t>PART III - ROLL GOODS</t>
  </si>
  <si>
    <t xml:space="preserve">33" X 50 YD. BLACK #1178C E.C. FILM  </t>
  </si>
  <si>
    <t xml:space="preserve">39" X 50 YD. BLACK #1178C E.C. FILM  </t>
  </si>
  <si>
    <t>48" X 50 YD. BLACK # 1178C E.C. FILM</t>
  </si>
  <si>
    <t>18" X 50 YD. BLACK #1178C E.C. FILM</t>
  </si>
  <si>
    <t>27" X 50 YD. BLACK #1178C E.C. FILM</t>
  </si>
  <si>
    <t xml:space="preserve">39" X 50 YD. GREEN #1177C E.C. FILM  </t>
  </si>
  <si>
    <t>48" X 50 YD. GREEN # 1177C E.C. FILM</t>
  </si>
  <si>
    <t>15" X 50 YD. BLUE #1175C E.C. FILM</t>
  </si>
  <si>
    <t>18" X 50 YD. BLUE #1175C E.C. FILM</t>
  </si>
  <si>
    <t>27" X 50 YD. BLUE #1175C E.C. FILM</t>
  </si>
  <si>
    <t xml:space="preserve">39" X 50 YD. BLUE #1175C E.C. FILM  </t>
  </si>
  <si>
    <t>48" X 50 YD. BLUE #1175C E.C. FILM</t>
  </si>
  <si>
    <t>15" X 50 YD. RED #1172C E.C. FILM</t>
  </si>
  <si>
    <t>24" X 50 YD. RED #1172C E.C. FILM</t>
  </si>
  <si>
    <t>30" X 50 YD. RED #1172C E.C. FILM</t>
  </si>
  <si>
    <t xml:space="preserve">33" X 50 YD. RED #1172C E.C. FILM  </t>
  </si>
  <si>
    <t>39” X 50 YD. RED #1172C E.C. FILM</t>
  </si>
  <si>
    <t>33” X 50 YD. BROWN #1179C E.C. FILM</t>
  </si>
  <si>
    <t>9" X 50 YD. #3290 WHITE</t>
  </si>
  <si>
    <t>24" X 50 YD. #3290 WHITE</t>
  </si>
  <si>
    <t>30" X 50 YD. #3290 WHITE</t>
  </si>
  <si>
    <t>48" X 50 YD. #3290 WHITE</t>
  </si>
  <si>
    <t>12" X 50 YD. #3275 BLUE</t>
  </si>
  <si>
    <t>15" X 50 YD. #3275 BLUE</t>
  </si>
  <si>
    <t>24" X 50 YD. #3275 BLUE</t>
  </si>
  <si>
    <t>30" X 50 YD. #3275 BLUE</t>
  </si>
  <si>
    <t>36" X 50 YD. #3275 BLUE</t>
  </si>
  <si>
    <t>48" X 50 YD. #3275 BLUE</t>
  </si>
  <si>
    <t>18" X 50 YD. #3271 YELLOW</t>
  </si>
  <si>
    <t>24" X 50 YD. #3271 YELLOW</t>
  </si>
  <si>
    <t>30" X 50 YD. #3271 YELLOW</t>
  </si>
  <si>
    <t>33” X 50 YD. #3279 BROWN</t>
  </si>
  <si>
    <t>33" X 50 YD. #3271 YELLOW</t>
  </si>
  <si>
    <t>36" X 50 YD. #3271 YELLOW</t>
  </si>
  <si>
    <t>48" X 50 YD. #3271 YELLOW</t>
  </si>
  <si>
    <t>36" X 50 YD. #1454 ORANGE</t>
  </si>
  <si>
    <t>24" X 50 YD. #1484 ORANGE</t>
  </si>
  <si>
    <t>30" X 50 YD. #1484 ORANGE</t>
  </si>
  <si>
    <t>8" X 50 YD. #3983 FLUORESCENT YELLOW GREEN</t>
  </si>
  <si>
    <t>24" X 50 YD. #3983 FLUORESCENT YELLOW GREEN</t>
  </si>
  <si>
    <t>30" X 50 YD. #3983 FLUORESCENT YELLOW GREEN</t>
  </si>
  <si>
    <t>36" X 50 YD. #3983 FLUORESCENT YELLOW GREEN</t>
  </si>
  <si>
    <t># 4</t>
  </si>
  <si>
    <t>18" X 50 YD. #4092 RED DG CUBED</t>
  </si>
  <si>
    <t>18" X 50 YD. #4091  YELLOW DG CUBED</t>
  </si>
  <si>
    <t># 5</t>
  </si>
  <si>
    <t>15" X 50 YD. #3930 WHITE</t>
  </si>
  <si>
    <t>24" X 50 YD. #3930 WHITE</t>
  </si>
  <si>
    <t>30" X 50 YD. #3930 WHITE</t>
  </si>
  <si>
    <t>36" X 50 YD. #3930 WHITE</t>
  </si>
  <si>
    <t>48" X 50 YD. #3930 WHITE</t>
  </si>
  <si>
    <t>18" X 50 YD. #3931 YELLOW</t>
  </si>
  <si>
    <t>24" X 50 YD. #3931 YELLOW</t>
  </si>
  <si>
    <t>30" X 50 YD. #3931 YELLOW</t>
  </si>
  <si>
    <t>36" X 50 YD. #3931 YELLOW</t>
  </si>
  <si>
    <t>48" X 50 YD. #3931 YELLOW</t>
  </si>
  <si>
    <t>PART III TOTAL</t>
  </si>
  <si>
    <t>PART IV - TRANSFER TAPE</t>
  </si>
  <si>
    <t>6" X 100 YD. TPM-5 CLEAR TRANSFER TAPE</t>
  </si>
  <si>
    <t>9" X 100 YD. TPM-5 CLEAR TRANSFER TAPE</t>
  </si>
  <si>
    <t>12" X 100 YD. TPM-5 CLEAR TRANSFER TAPE</t>
  </si>
  <si>
    <t>24" X 100 YD. TPM-5 CLEAR TRANSFER TAPE</t>
  </si>
  <si>
    <t>PART IV TOTAL</t>
  </si>
  <si>
    <t>PART V - HIGH INTENSITY PRISMATIC REFLECTIVE BARRICADE SHEETING</t>
  </si>
  <si>
    <t>8" X 50 YD. 8" ORANGE &amp; WHITE LEFT STRIPE</t>
  </si>
  <si>
    <t>8"X50 YD.  8" ORANGE &amp; WHITE RIGHT STRIPE</t>
  </si>
  <si>
    <t>8" X 50 YD.  8" RED &amp; WHITE LEFT STRIPE</t>
  </si>
  <si>
    <t>8" X 50 YD.  8" RED &amp; WHITE RIGHT STRIPE</t>
  </si>
  <si>
    <t>PART V TOTAL</t>
  </si>
  <si>
    <t>PART VI - DATING STICKERS</t>
  </si>
  <si>
    <t>3" CIRCLE DATING STICKERS (SAMPLE ATTACHED)</t>
  </si>
  <si>
    <t>PART VI TOTAL</t>
  </si>
  <si>
    <t>PART VII - ROAD SIGN COMPONENTS</t>
  </si>
  <si>
    <t>#1.</t>
  </si>
  <si>
    <t>48" SURFACE MOUNT TUBULAR DELINEATORS, TYPE 3 ROUND, WHITE POST W/ SILVER WRAP, 3M H.I. REFLECT. SHEETING WITH BASE</t>
  </si>
  <si>
    <t>48" SURFACE MOUNT TUBULAR DELINEATORS, TYPE 3 ROUND, YELLOW POST W/ SILVER WRAP, 3M H.I. REFLECT. SHEETING WITH BASE</t>
  </si>
  <si>
    <t>42" SURFACE MOUNT TUBULAR DELINEATORS, TYPE 3 ROUND, WHITE POST W/ SILVER WRAP, 3M H.I. REFLECT. SHEETING WITH BASE</t>
  </si>
  <si>
    <t>42" SURFACE MOUNT TUBULAR DELINEATORS, TYPE 3 ROUND, YELLOW POST W/ SILVER WRAP, 3M H.I. REFLECT. SHEETING WITH BASE</t>
  </si>
  <si>
    <t>36" SURFACE MOUNT TUBULAR DELINEATORS, TYPE 3 ROUND, WHITE POST W/ SILVER WRAP, 3M H.I. REFLECT. SHEETING WITH BASE</t>
  </si>
  <si>
    <t>36" SURFACE MOUNT TUBULAR DELINEATORS, TYPE 3 ROUND, YELLOW POST W/ SILVER WRAP, 3M H.I. REFLECT. SHEETING WITH BASE</t>
  </si>
  <si>
    <t>6 FT. DELINEATOR, GALV. STEEL U-CHANNEL  DRILLED FULL LENGTH ON 1" CENTERS</t>
  </si>
  <si>
    <t>8 FT. DELINEATOR, GALV. STEEL U-CHANNEL DRILLED FULL LENGTH ON 1" CENTERS</t>
  </si>
  <si>
    <t>12 FT. 12 GA. GALVANIZED 2" SQUARE POST</t>
  </si>
  <si>
    <t>12 FT. 14 GA. GALVANIZED 1-3/4 SQUARE POST</t>
  </si>
  <si>
    <t>12 FT. 14 GA. GALVANIZED 1-1/2" SQUARE POST</t>
  </si>
  <si>
    <t>12 FT. 12 GA. GALVANIZED 2-1/4" SQUARE POST</t>
  </si>
  <si>
    <t>14 FT. 14 GA. GALVANIZED 1-3/4" SQUARE POST</t>
  </si>
  <si>
    <t>14 FT.  ALUMINUM ROUND , 3" O.D.</t>
  </si>
  <si>
    <t>14 FT.  ALUMINUM ROUND , 3.5" O.D.</t>
  </si>
  <si>
    <t>16 FT.  ALUMINUM ROUND , 3.5" O. D.</t>
  </si>
  <si>
    <t>16 FT. ALUMINUM ROUND, 4" O.D.</t>
  </si>
  <si>
    <t>20 FT . ALUMINUM ROUND, 4" O.D.</t>
  </si>
  <si>
    <t>20 FT. ALUMINUM ROUND, 4.5" O. D. WITH .25" THICK WALL</t>
  </si>
  <si>
    <t># 5  BRACKETS</t>
  </si>
  <si>
    <t>12' ALUM. EXTRUDED Z-TYPE WIND BEAM BRACKETS, 1.75" X 1.75" X 1.75 DRILLED 7/16" HOLES ON 1" CENTERS ENTIRE LENGTH</t>
  </si>
  <si>
    <t>9" GALVANIZED TWIST BRACKETS</t>
  </si>
  <si>
    <t>ALUMINUM INTERLOCKING SIGN BRACKET FOR 3" O.D.</t>
  </si>
  <si>
    <t>ALUMUNIM INTERLOCKING SIGN BRACKET FOR 3.5" O.D.</t>
  </si>
  <si>
    <t>ALUMUNIM INTERLOCKING SIGN BRACKET FOR 4" O.D.</t>
  </si>
  <si>
    <t>ALUMUNIM INTERLOCKING SIGN BRACKET FOR 4.5" O.D.</t>
  </si>
  <si>
    <t># 6</t>
  </si>
  <si>
    <t>5/16" DIA. U-BOLT SIGN MOUNTING BOLT FOR 2-3/8" O.D. POLES, GALVANIZED STEEL</t>
  </si>
  <si>
    <t>5/16" MEDIUM CORNER BOLT THROUGH 2- 1/2" STAINLESS STEEL</t>
  </si>
  <si>
    <t>4-1/2" SLIP BASE ASSEMBLY 2- CASTINGS, HDWR</t>
  </si>
  <si>
    <t>PART VII TOTAL</t>
  </si>
  <si>
    <t>PART VIII - FASTENERS AND MISC. HARDWARE</t>
  </si>
  <si>
    <t>5/16" STAIN. STEEL HEX HEAD CAP SCREWS, 1" STANDARD FULL THREAD</t>
  </si>
  <si>
    <t>5/16" STAIN. STEEL HEX HEAD CAP SCREWS, 1.5" STANDARD FULL THREAD</t>
  </si>
  <si>
    <t>5/16" STAIN STEEL HEX HEAD CAP SCREWS, 2.5" STANDARD FULL THREAD</t>
  </si>
  <si>
    <t>5/16" STAIN. STEEL HEX HEAD CAP SCREWS, 3" STANDARD FULL THREAD</t>
  </si>
  <si>
    <t>1/2" STAIN. STEEL HEX HEAD CAP SCREWS, 4" STANDARD FULL THREAD</t>
  </si>
  <si>
    <t>5/16" STAINLESS STEEL HEX NUTS</t>
  </si>
  <si>
    <t>1/2" STAINLESS STEEL HEX NUTS</t>
  </si>
  <si>
    <t>5/16" HEAVY STAINLESS STEEL HEX JAM NUT</t>
  </si>
  <si>
    <t>5/16" STAINLESS STEEL LOCK WASHERS</t>
  </si>
  <si>
    <t>1/2" STAINLESS STEEL LOCK WASHERS</t>
  </si>
  <si>
    <t>7/8" O.D. FLAT ALUM. WASHERS, BORED 3/8"</t>
  </si>
  <si>
    <t>7/8" O.D.  FLAT ALUM. WASHERS, BORED 5/16"</t>
  </si>
  <si>
    <t>7/8" O.D. FLAT NYLON WASHERS, BORED 5/16"</t>
  </si>
  <si>
    <t>1-1/2" O.D. FLAT PLATED WASHERS, BORED 3/8"</t>
  </si>
  <si>
    <t>ALUMINUM POP RIVETS (1/8" - 3/16" GRIP)</t>
  </si>
  <si>
    <t>3/8" ALL ALUMINUM DRIVE RIVET</t>
  </si>
  <si>
    <t>3/8" ALL STEEL DRIVE RIVET</t>
  </si>
  <si>
    <t>SUBTOTAL</t>
  </si>
  <si>
    <t>PART VIII TOTAL</t>
  </si>
  <si>
    <t>PART IX - THERMOPLASTIC</t>
  </si>
  <si>
    <t>YELLOW, GRANULAR, LEAD FREE</t>
  </si>
  <si>
    <t>WHITE, GRANULAR, LEAD FREE</t>
  </si>
  <si>
    <t>PART IX TOTAL</t>
  </si>
  <si>
    <t>GLASS SPHERES TYPE 1 (SHALL have a dual coating)</t>
  </si>
  <si>
    <t>GLASS SPHERES TYPE 3 (SHALL have an adhesion coating)</t>
  </si>
  <si>
    <t>GLASS SPHERES TYPE 4 (SHALL have an adhesion coating)</t>
  </si>
  <si>
    <t>PART X TOTAL</t>
  </si>
  <si>
    <t>RAISED PAVE. MARKERS, 2 WAY, WHITE/RED</t>
  </si>
  <si>
    <t>RAISED PAVE. MARKERS, 2 WAY, YELLOW/RED</t>
  </si>
  <si>
    <t>RAISED PAVEMENT MARKERS, 2 WAY, YELLOW</t>
  </si>
  <si>
    <t>RAISED PAVEMENT MARKERS, 1 WAY, YELLOW</t>
  </si>
  <si>
    <t>RAISED PAVEMENT MARKERS, 2 WAY, BLUE</t>
  </si>
  <si>
    <t>RAISED PAVEMENT MARKERS, 1 WAY, WHITE</t>
  </si>
  <si>
    <t>RAISED PAVEMENT MARKERS, 2 WAY, WHITE</t>
  </si>
  <si>
    <t>STIMONITE GUARDRAIL/BARRIER REFLECTORS, 50/CS, WHITE</t>
  </si>
  <si>
    <t>STIMONITE GUARDRAIL/BARRIER REFLECTORS, 50/CS, YELLOW</t>
  </si>
  <si>
    <t>GUARDRAIL/BARRIER ADHESIVE, 24/CS</t>
  </si>
  <si>
    <t>BITUMEN RDM ADHESIVE,  PER FDOT SPECIFICATIONS</t>
  </si>
  <si>
    <t>PART XI TOTAL</t>
  </si>
  <si>
    <t>18" X 18" END OF ROAD OBJECT MARKER, RED WITH 9 RED BUTTONS, OM4-1</t>
  </si>
  <si>
    <t>18" X 18" TYPE 1 OBJECT  MARKER, YELLOW WITH 9 YELLOW BUTTONS, OM1-1</t>
  </si>
  <si>
    <t>TYPE 2 PLASTIC BARRICADES, 37" H X 24"W</t>
  </si>
  <si>
    <t>24" X 24" FLUORESCENT ORANGE NYLON MESH ROLL UP FLAGS WITH 36" DOWEL</t>
  </si>
  <si>
    <t>48" X 48" ORANGE NYLON MESH ROLL UP SIGNS, ORANGE/BLACK LEGEND "FLAGGER" SYMBOL W/ RIBS</t>
  </si>
  <si>
    <t>48" X 48" ORANGE NYLON MESH ROLL UP SIGNS, ORANGE/BLACK LEGEND "ROAD WORK AHEAD" W/ RIBS</t>
  </si>
  <si>
    <t>48" X 48" NYLON MESH ROLL-UP SIGN, ORANGE/BLACK LEGEND "LITTER PICK UP" W/ RIBS</t>
  </si>
  <si>
    <t>48" X 48" NYLON MESH ROLL-UP SIGN, ORANGE/BLACK LEGEND "BE PREPARED TO STOP" W/ RIBS</t>
  </si>
  <si>
    <t>48" X 48" NYLON MESH ROLL-UP SIGN, ORANGE/BLACK LEGEND "ONE LANE ROAD AHEAD" W/ RIBS</t>
  </si>
  <si>
    <t>IN GROUND ROLL UP SIGN MOUNTING POSTS  "POGO" TYPE (BOXED FRAME AT TOP)</t>
  </si>
  <si>
    <t>ECONOMY GRADE STEEL TRIPOD SIGN STAND WITH ADDITIONAL LIP HALF WAY DOWN FOR ALUM. SIGNS</t>
  </si>
  <si>
    <t>IN GROUND ROLL UP SIGN MOUNTING POSTS</t>
  </si>
  <si>
    <t>36" TRAFFIC CONES, ORANGE DAY GLOW, WITH REFLECTIVE COLLAR</t>
  </si>
  <si>
    <t>PART XII TOTAL</t>
  </si>
  <si>
    <t xml:space="preserve">TOTAL OF ALL ITEMS </t>
  </si>
  <si>
    <t>PART XI - GLASS SPHERES</t>
  </si>
  <si>
    <t>PART XII - PAVEMENT MARKINGS</t>
  </si>
  <si>
    <t>PART XIII - BARRICADES, ROLL UP SIGNS &amp; ETC.</t>
  </si>
  <si>
    <t>PART X - Fast Dry Marking Paint</t>
  </si>
  <si>
    <t>YELLOW, Waterborne, Fast Dry</t>
  </si>
  <si>
    <t>WHITE, Waterborne, Fast Dry</t>
  </si>
  <si>
    <t>Crown USA Incorporated</t>
  </si>
  <si>
    <t xml:space="preserve">ENNIS-FLINT, INC. </t>
  </si>
  <si>
    <t>Keeping Color, LLC</t>
  </si>
  <si>
    <t>Osburn Associates, Inc.</t>
  </si>
  <si>
    <t>Safety Products, Inc.</t>
  </si>
  <si>
    <t>Swarco Industries LLC</t>
  </si>
  <si>
    <t>US Standard Sign</t>
  </si>
  <si>
    <t>Vulcan Inc., dba Vulcan Aluminum; Vulcan Signs</t>
  </si>
  <si>
    <t>Xcessories Squared Development &amp; Mfg., Inc.</t>
  </si>
  <si>
    <t>NO BID FOR THIS SECTION</t>
  </si>
  <si>
    <t>NO BID FOR #1 THRU #3</t>
  </si>
  <si>
    <t xml:space="preserve">NO BID FOR THIS SECTION </t>
  </si>
  <si>
    <t>Safety Zone Holdings, Inc dba Safety Zone Specialists</t>
  </si>
  <si>
    <t>Sign Solutions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</si>
</sst>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44" fontId="5" fillId="2" borderId="4" xfId="1" applyFont="1" applyFill="1" applyBorder="1" applyAlignment="1">
      <alignment horizontal="center" vertical="top"/>
    </xf>
    <xf numFmtId="44" fontId="5" fillId="2" borderId="1" xfId="1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44" fontId="5" fillId="2" borderId="5" xfId="1" applyFont="1" applyFill="1" applyBorder="1" applyAlignment="1">
      <alignment horizontal="center" vertical="top"/>
    </xf>
    <xf numFmtId="44" fontId="5" fillId="2" borderId="3" xfId="1" applyFont="1" applyFill="1" applyBorder="1" applyAlignment="1">
      <alignment horizontal="center" vertical="top"/>
    </xf>
    <xf numFmtId="44" fontId="5" fillId="0" borderId="6" xfId="1" applyFont="1" applyFill="1" applyBorder="1" applyAlignment="1">
      <alignment vertical="top"/>
    </xf>
    <xf numFmtId="44" fontId="5" fillId="0" borderId="0" xfId="1" applyFont="1" applyFill="1" applyBorder="1" applyAlignment="1">
      <alignment vertical="top"/>
    </xf>
    <xf numFmtId="44" fontId="5" fillId="0" borderId="7" xfId="1" applyFont="1" applyFill="1" applyBorder="1" applyAlignment="1">
      <alignment vertical="top"/>
    </xf>
    <xf numFmtId="44" fontId="5" fillId="2" borderId="0" xfId="1" applyFont="1" applyFill="1" applyBorder="1" applyAlignment="1">
      <alignment vertical="top"/>
    </xf>
    <xf numFmtId="44" fontId="5" fillId="2" borderId="7" xfId="1" applyFont="1" applyFill="1" applyBorder="1" applyAlignment="1">
      <alignment vertical="top"/>
    </xf>
    <xf numFmtId="44" fontId="5" fillId="2" borderId="0" xfId="1" applyFont="1" applyFill="1" applyAlignment="1">
      <alignment vertical="top"/>
    </xf>
    <xf numFmtId="0" fontId="5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0" borderId="3" xfId="0" applyFont="1" applyBorder="1" applyAlignment="1">
      <alignment horizontal="center" vertical="top"/>
    </xf>
    <xf numFmtId="44" fontId="5" fillId="0" borderId="1" xfId="1" applyFont="1" applyFill="1" applyBorder="1" applyAlignment="1">
      <alignment horizontal="center" vertical="top"/>
    </xf>
    <xf numFmtId="44" fontId="5" fillId="0" borderId="3" xfId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3" fontId="5" fillId="3" borderId="3" xfId="0" applyNumberFormat="1" applyFont="1" applyFill="1" applyBorder="1" applyAlignment="1">
      <alignment horizontal="center" vertical="top"/>
    </xf>
    <xf numFmtId="44" fontId="2" fillId="0" borderId="7" xfId="1" applyFont="1" applyFill="1" applyBorder="1" applyAlignment="1">
      <alignment vertical="top"/>
    </xf>
    <xf numFmtId="44" fontId="5" fillId="2" borderId="0" xfId="1" applyFont="1" applyFill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4" fontId="6" fillId="2" borderId="0" xfId="1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3" borderId="7" xfId="0" applyFont="1" applyFill="1" applyBorder="1" applyAlignment="1">
      <alignment horizontal="center" vertical="top"/>
    </xf>
    <xf numFmtId="44" fontId="5" fillId="2" borderId="2" xfId="1" applyFont="1" applyFill="1" applyBorder="1" applyAlignment="1">
      <alignment horizontal="center" vertical="top"/>
    </xf>
    <xf numFmtId="44" fontId="5" fillId="0" borderId="2" xfId="1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4" fontId="5" fillId="0" borderId="9" xfId="1" applyFont="1" applyFill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44" fontId="4" fillId="0" borderId="0" xfId="1" applyFont="1" applyFill="1" applyBorder="1" applyAlignment="1">
      <alignment vertical="top"/>
    </xf>
    <xf numFmtId="0" fontId="3" fillId="0" borderId="0" xfId="0" applyFont="1" applyAlignment="1">
      <alignment vertical="top"/>
    </xf>
    <xf numFmtId="44" fontId="3" fillId="0" borderId="6" xfId="1" applyFont="1" applyFill="1" applyBorder="1" applyAlignment="1">
      <alignment vertical="top"/>
    </xf>
    <xf numFmtId="44" fontId="2" fillId="0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44" fontId="2" fillId="2" borderId="0" xfId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4" fontId="2" fillId="2" borderId="0" xfId="1" applyFont="1" applyFill="1" applyBorder="1" applyAlignment="1">
      <alignment vertical="top"/>
    </xf>
    <xf numFmtId="44" fontId="5" fillId="4" borderId="5" xfId="1" applyFont="1" applyFill="1" applyBorder="1" applyAlignment="1" applyProtection="1">
      <alignment vertical="top"/>
      <protection locked="0"/>
    </xf>
    <xf numFmtId="44" fontId="5" fillId="4" borderId="3" xfId="1" applyFont="1" applyFill="1" applyBorder="1" applyAlignment="1" applyProtection="1">
      <alignment vertical="top"/>
      <protection locked="0"/>
    </xf>
    <xf numFmtId="0" fontId="4" fillId="3" borderId="0" xfId="0" applyFont="1" applyFill="1" applyAlignment="1">
      <alignment vertical="top"/>
    </xf>
    <xf numFmtId="0" fontId="4" fillId="3" borderId="8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4" fontId="5" fillId="4" borderId="7" xfId="1" applyFont="1" applyFill="1" applyBorder="1" applyAlignment="1" applyProtection="1">
      <alignment vertical="top"/>
      <protection locked="0"/>
    </xf>
    <xf numFmtId="44" fontId="5" fillId="2" borderId="1" xfId="1" applyFont="1" applyFill="1" applyBorder="1" applyAlignment="1" applyProtection="1">
      <alignment horizontal="center" vertical="top"/>
      <protection locked="0"/>
    </xf>
    <xf numFmtId="44" fontId="5" fillId="2" borderId="3" xfId="1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44" fontId="5" fillId="2" borderId="8" xfId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 wrapText="1"/>
    </xf>
    <xf numFmtId="0" fontId="8" fillId="5" borderId="0" xfId="0" applyFont="1" applyFill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center" vertical="top"/>
      <protection locked="0"/>
    </xf>
    <xf numFmtId="0" fontId="4" fillId="3" borderId="0" xfId="0" applyFont="1" applyFill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454"/>
  <sheetViews>
    <sheetView tabSelected="1" zoomScale="90" zoomScaleNormal="90" workbookViewId="0">
      <selection activeCell="W280" sqref="W280"/>
    </sheetView>
  </sheetViews>
  <sheetFormatPr defaultColWidth="9.140625" defaultRowHeight="12" x14ac:dyDescent="0.25"/>
  <cols>
    <col min="1" max="1" width="5.28515625" style="1" customWidth="1"/>
    <col min="2" max="2" width="4.85546875" style="1" customWidth="1"/>
    <col min="3" max="3" width="46.7109375" style="45" customWidth="1"/>
    <col min="4" max="5" width="12.7109375" style="46" customWidth="1"/>
    <col min="6" max="6" width="9.140625" style="1"/>
    <col min="7" max="7" width="5.28515625" style="1" customWidth="1"/>
    <col min="8" max="8" width="4.85546875" style="1" customWidth="1"/>
    <col min="9" max="9" width="46.7109375" style="1" customWidth="1"/>
    <col min="10" max="11" width="12.7109375" style="1" customWidth="1"/>
    <col min="12" max="12" width="9.140625" style="1"/>
    <col min="13" max="13" width="5.28515625" style="1" customWidth="1"/>
    <col min="14" max="14" width="4.85546875" style="1" customWidth="1"/>
    <col min="15" max="15" width="46.7109375" style="1" customWidth="1"/>
    <col min="16" max="17" width="12.7109375" style="1" customWidth="1"/>
    <col min="18" max="18" width="9.140625" style="1"/>
    <col min="19" max="19" width="5.28515625" style="1" customWidth="1"/>
    <col min="20" max="20" width="4.85546875" style="1" customWidth="1"/>
    <col min="21" max="21" width="46.7109375" style="1" customWidth="1"/>
    <col min="22" max="23" width="12.7109375" style="1" customWidth="1"/>
    <col min="24" max="24" width="9.140625" style="1"/>
    <col min="25" max="25" width="5.28515625" style="1" customWidth="1"/>
    <col min="26" max="26" width="4.85546875" style="1" customWidth="1"/>
    <col min="27" max="27" width="46.7109375" style="1" customWidth="1"/>
    <col min="28" max="29" width="12.7109375" style="1" customWidth="1"/>
    <col min="30" max="30" width="9.140625" style="1"/>
    <col min="31" max="31" width="5.28515625" style="1" customWidth="1"/>
    <col min="32" max="32" width="4.85546875" style="1" customWidth="1"/>
    <col min="33" max="33" width="46.7109375" style="1" customWidth="1"/>
    <col min="34" max="35" width="12.7109375" style="1" customWidth="1"/>
    <col min="36" max="36" width="9.140625" style="1"/>
    <col min="37" max="37" width="5.28515625" style="1" customWidth="1"/>
    <col min="38" max="38" width="4.85546875" style="1" customWidth="1"/>
    <col min="39" max="39" width="46.7109375" style="1" customWidth="1"/>
    <col min="40" max="41" width="12.7109375" style="1" customWidth="1"/>
    <col min="42" max="42" width="9.140625" style="1"/>
    <col min="43" max="43" width="5.28515625" style="1" customWidth="1"/>
    <col min="44" max="44" width="4.85546875" style="1" customWidth="1"/>
    <col min="45" max="45" width="46.7109375" style="1" customWidth="1"/>
    <col min="46" max="47" width="12.7109375" style="1" customWidth="1"/>
    <col min="48" max="48" width="9.140625" style="1"/>
    <col min="49" max="49" width="5.28515625" style="1" customWidth="1"/>
    <col min="50" max="50" width="4.85546875" style="1" customWidth="1"/>
    <col min="51" max="51" width="46.7109375" style="1" customWidth="1"/>
    <col min="52" max="53" width="12.7109375" style="1" customWidth="1"/>
    <col min="54" max="54" width="9.140625" style="1"/>
    <col min="55" max="55" width="5.28515625" style="1" customWidth="1"/>
    <col min="56" max="56" width="4.85546875" style="1" customWidth="1"/>
    <col min="57" max="57" width="46.7109375" style="1" customWidth="1"/>
    <col min="58" max="59" width="12.7109375" style="1" customWidth="1"/>
    <col min="60" max="60" width="9.140625" style="1"/>
    <col min="61" max="61" width="5.28515625" style="1" customWidth="1"/>
    <col min="62" max="62" width="4.85546875" style="1" customWidth="1"/>
    <col min="63" max="63" width="46.7109375" style="1" customWidth="1"/>
    <col min="64" max="64" width="9.140625" style="1"/>
    <col min="65" max="65" width="10.5703125" style="1" customWidth="1"/>
    <col min="66" max="16384" width="9.140625" style="1"/>
  </cols>
  <sheetData>
    <row r="1" spans="1:65" ht="15.75" x14ac:dyDescent="0.25">
      <c r="A1" s="81" t="s">
        <v>336</v>
      </c>
      <c r="B1" s="82"/>
      <c r="C1" s="82"/>
      <c r="D1" s="82"/>
      <c r="E1" s="82"/>
      <c r="G1" s="81" t="s">
        <v>337</v>
      </c>
      <c r="H1" s="82"/>
      <c r="I1" s="82"/>
      <c r="J1" s="82"/>
      <c r="K1" s="82"/>
      <c r="M1" s="81" t="s">
        <v>338</v>
      </c>
      <c r="N1" s="82"/>
      <c r="O1" s="82"/>
      <c r="P1" s="82"/>
      <c r="Q1" s="82"/>
      <c r="S1" s="81" t="s">
        <v>339</v>
      </c>
      <c r="T1" s="82"/>
      <c r="U1" s="82"/>
      <c r="V1" s="82"/>
      <c r="W1" s="82"/>
      <c r="Y1" s="81" t="s">
        <v>340</v>
      </c>
      <c r="Z1" s="82"/>
      <c r="AA1" s="82"/>
      <c r="AB1" s="82"/>
      <c r="AC1" s="82"/>
      <c r="AE1" s="81" t="s">
        <v>348</v>
      </c>
      <c r="AF1" s="82"/>
      <c r="AG1" s="82"/>
      <c r="AH1" s="82"/>
      <c r="AI1" s="82"/>
      <c r="AK1" s="81" t="s">
        <v>349</v>
      </c>
      <c r="AL1" s="82"/>
      <c r="AM1" s="82"/>
      <c r="AN1" s="82"/>
      <c r="AO1" s="82"/>
      <c r="AQ1" s="81" t="s">
        <v>341</v>
      </c>
      <c r="AR1" s="82"/>
      <c r="AS1" s="82"/>
      <c r="AT1" s="82"/>
      <c r="AU1" s="82"/>
      <c r="AW1" s="81" t="s">
        <v>342</v>
      </c>
      <c r="AX1" s="82"/>
      <c r="AY1" s="82"/>
      <c r="AZ1" s="82"/>
      <c r="BA1" s="82"/>
      <c r="BC1" s="81" t="s">
        <v>343</v>
      </c>
      <c r="BD1" s="82"/>
      <c r="BE1" s="82"/>
      <c r="BF1" s="82"/>
      <c r="BG1" s="82"/>
      <c r="BI1" s="81" t="s">
        <v>344</v>
      </c>
      <c r="BJ1" s="82"/>
      <c r="BK1" s="82"/>
      <c r="BL1" s="82"/>
      <c r="BM1" s="82"/>
    </row>
    <row r="2" spans="1:65" ht="14.45" customHeight="1" x14ac:dyDescent="0.25">
      <c r="A2" s="83" t="s">
        <v>0</v>
      </c>
      <c r="B2" s="83"/>
      <c r="C2" s="83"/>
      <c r="D2" s="1"/>
      <c r="E2" s="1"/>
      <c r="G2" s="83" t="s">
        <v>0</v>
      </c>
      <c r="H2" s="83"/>
      <c r="I2" s="83"/>
      <c r="M2" s="83" t="s">
        <v>0</v>
      </c>
      <c r="N2" s="83"/>
      <c r="O2" s="83"/>
      <c r="S2" s="83" t="s">
        <v>0</v>
      </c>
      <c r="T2" s="83"/>
      <c r="U2" s="83"/>
      <c r="Y2" s="83" t="s">
        <v>0</v>
      </c>
      <c r="Z2" s="83"/>
      <c r="AA2" s="83"/>
      <c r="AE2" s="83" t="s">
        <v>0</v>
      </c>
      <c r="AF2" s="83"/>
      <c r="AG2" s="83"/>
      <c r="AK2" s="83" t="s">
        <v>0</v>
      </c>
      <c r="AL2" s="83"/>
      <c r="AM2" s="83"/>
      <c r="AQ2" s="83" t="s">
        <v>0</v>
      </c>
      <c r="AR2" s="83"/>
      <c r="AS2" s="83"/>
      <c r="AW2" s="83" t="s">
        <v>0</v>
      </c>
      <c r="AX2" s="83"/>
      <c r="AY2" s="83"/>
      <c r="BC2" s="83" t="s">
        <v>0</v>
      </c>
      <c r="BD2" s="83"/>
      <c r="BE2" s="83"/>
      <c r="BI2" s="83" t="s">
        <v>0</v>
      </c>
      <c r="BJ2" s="83"/>
      <c r="BK2" s="83"/>
    </row>
    <row r="3" spans="1:65" ht="13.15" customHeight="1" thickBot="1" x14ac:dyDescent="0.3">
      <c r="A3" s="2" t="s">
        <v>1</v>
      </c>
      <c r="B3" s="62"/>
      <c r="C3" s="47"/>
      <c r="D3" s="1"/>
      <c r="E3" s="1"/>
      <c r="G3" s="2" t="s">
        <v>1</v>
      </c>
      <c r="H3" s="68"/>
      <c r="I3" s="47"/>
      <c r="M3" s="2" t="s">
        <v>1</v>
      </c>
      <c r="N3" s="68"/>
      <c r="O3" s="47"/>
      <c r="S3" s="2" t="s">
        <v>1</v>
      </c>
      <c r="T3" s="68"/>
      <c r="U3" s="47"/>
      <c r="Y3" s="2" t="s">
        <v>1</v>
      </c>
      <c r="Z3" s="68"/>
      <c r="AA3" s="47"/>
      <c r="AE3" s="2" t="s">
        <v>1</v>
      </c>
      <c r="AF3" s="68"/>
      <c r="AG3" s="47"/>
      <c r="AK3" s="2" t="s">
        <v>1</v>
      </c>
      <c r="AL3" s="68"/>
      <c r="AM3" s="47"/>
      <c r="AQ3" s="2" t="s">
        <v>1</v>
      </c>
      <c r="AR3" s="68"/>
      <c r="AS3" s="47"/>
      <c r="AW3" s="2" t="s">
        <v>1</v>
      </c>
      <c r="AX3" s="68"/>
      <c r="AY3" s="47"/>
      <c r="BC3" s="2" t="s">
        <v>1</v>
      </c>
      <c r="BD3" s="68"/>
      <c r="BE3" s="47"/>
      <c r="BI3" s="2" t="s">
        <v>1</v>
      </c>
      <c r="BJ3" s="68"/>
      <c r="BK3" s="47"/>
    </row>
    <row r="4" spans="1:65" x14ac:dyDescent="0.25">
      <c r="A4" s="3" t="s">
        <v>2</v>
      </c>
      <c r="B4" s="4" t="s">
        <v>3</v>
      </c>
      <c r="C4" s="48"/>
      <c r="D4" s="5" t="s">
        <v>4</v>
      </c>
      <c r="E4" s="6" t="s">
        <v>5</v>
      </c>
      <c r="G4" s="3" t="s">
        <v>2</v>
      </c>
      <c r="H4" s="4" t="s">
        <v>3</v>
      </c>
      <c r="I4" s="48"/>
      <c r="J4" s="5" t="s">
        <v>4</v>
      </c>
      <c r="K4" s="6" t="s">
        <v>5</v>
      </c>
      <c r="M4" s="3" t="s">
        <v>2</v>
      </c>
      <c r="N4" s="4" t="s">
        <v>3</v>
      </c>
      <c r="O4" s="48"/>
      <c r="P4" s="5" t="s">
        <v>4</v>
      </c>
      <c r="Q4" s="6" t="s">
        <v>5</v>
      </c>
      <c r="S4" s="3" t="s">
        <v>2</v>
      </c>
      <c r="T4" s="4" t="s">
        <v>3</v>
      </c>
      <c r="U4" s="48"/>
      <c r="V4" s="5" t="s">
        <v>4</v>
      </c>
      <c r="W4" s="6" t="s">
        <v>5</v>
      </c>
      <c r="Y4" s="3" t="s">
        <v>2</v>
      </c>
      <c r="Z4" s="4" t="s">
        <v>3</v>
      </c>
      <c r="AA4" s="48"/>
      <c r="AB4" s="5" t="s">
        <v>4</v>
      </c>
      <c r="AC4" s="6" t="s">
        <v>5</v>
      </c>
      <c r="AE4" s="3" t="s">
        <v>2</v>
      </c>
      <c r="AF4" s="4" t="s">
        <v>3</v>
      </c>
      <c r="AG4" s="48"/>
      <c r="AH4" s="5" t="s">
        <v>4</v>
      </c>
      <c r="AI4" s="6" t="s">
        <v>5</v>
      </c>
      <c r="AK4" s="3" t="s">
        <v>2</v>
      </c>
      <c r="AL4" s="4" t="s">
        <v>3</v>
      </c>
      <c r="AM4" s="48"/>
      <c r="AN4" s="5" t="s">
        <v>4</v>
      </c>
      <c r="AO4" s="6" t="s">
        <v>5</v>
      </c>
      <c r="AQ4" s="3" t="s">
        <v>2</v>
      </c>
      <c r="AR4" s="4" t="s">
        <v>3</v>
      </c>
      <c r="AS4" s="48"/>
      <c r="AT4" s="5" t="s">
        <v>4</v>
      </c>
      <c r="AU4" s="6" t="s">
        <v>5</v>
      </c>
      <c r="AW4" s="3" t="s">
        <v>2</v>
      </c>
      <c r="AX4" s="4" t="s">
        <v>3</v>
      </c>
      <c r="AY4" s="48"/>
      <c r="AZ4" s="5" t="s">
        <v>4</v>
      </c>
      <c r="BA4" s="6" t="s">
        <v>5</v>
      </c>
      <c r="BC4" s="3" t="s">
        <v>2</v>
      </c>
      <c r="BD4" s="4" t="s">
        <v>3</v>
      </c>
      <c r="BE4" s="48"/>
      <c r="BF4" s="5" t="s">
        <v>4</v>
      </c>
      <c r="BG4" s="6" t="s">
        <v>5</v>
      </c>
      <c r="BI4" s="3" t="s">
        <v>2</v>
      </c>
      <c r="BJ4" s="4" t="s">
        <v>3</v>
      </c>
      <c r="BK4" s="48"/>
      <c r="BL4" s="5" t="s">
        <v>4</v>
      </c>
      <c r="BM4" s="6" t="s">
        <v>5</v>
      </c>
    </row>
    <row r="5" spans="1:65" ht="15.75" customHeight="1" thickBot="1" x14ac:dyDescent="0.3">
      <c r="A5" s="7" t="s">
        <v>6</v>
      </c>
      <c r="B5" s="8" t="s">
        <v>7</v>
      </c>
      <c r="C5" s="49" t="s">
        <v>8</v>
      </c>
      <c r="D5" s="9" t="s">
        <v>9</v>
      </c>
      <c r="E5" s="10" t="s">
        <v>9</v>
      </c>
      <c r="G5" s="7" t="s">
        <v>6</v>
      </c>
      <c r="H5" s="8" t="s">
        <v>7</v>
      </c>
      <c r="I5" s="49" t="s">
        <v>8</v>
      </c>
      <c r="J5" s="9" t="s">
        <v>9</v>
      </c>
      <c r="K5" s="10" t="s">
        <v>9</v>
      </c>
      <c r="M5" s="7" t="s">
        <v>6</v>
      </c>
      <c r="N5" s="8" t="s">
        <v>7</v>
      </c>
      <c r="O5" s="49" t="s">
        <v>8</v>
      </c>
      <c r="P5" s="9" t="s">
        <v>9</v>
      </c>
      <c r="Q5" s="10" t="s">
        <v>9</v>
      </c>
      <c r="S5" s="7" t="s">
        <v>6</v>
      </c>
      <c r="T5" s="8" t="s">
        <v>7</v>
      </c>
      <c r="U5" s="49" t="s">
        <v>8</v>
      </c>
      <c r="V5" s="9" t="s">
        <v>9</v>
      </c>
      <c r="W5" s="10" t="s">
        <v>9</v>
      </c>
      <c r="Y5" s="7" t="s">
        <v>6</v>
      </c>
      <c r="Z5" s="8" t="s">
        <v>7</v>
      </c>
      <c r="AA5" s="49" t="s">
        <v>8</v>
      </c>
      <c r="AB5" s="9" t="s">
        <v>9</v>
      </c>
      <c r="AC5" s="10" t="s">
        <v>9</v>
      </c>
      <c r="AE5" s="7" t="s">
        <v>6</v>
      </c>
      <c r="AF5" s="8" t="s">
        <v>7</v>
      </c>
      <c r="AG5" s="49" t="s">
        <v>8</v>
      </c>
      <c r="AH5" s="9" t="s">
        <v>9</v>
      </c>
      <c r="AI5" s="10" t="s">
        <v>9</v>
      </c>
      <c r="AK5" s="7" t="s">
        <v>6</v>
      </c>
      <c r="AL5" s="8" t="s">
        <v>7</v>
      </c>
      <c r="AM5" s="49" t="s">
        <v>8</v>
      </c>
      <c r="AN5" s="9" t="s">
        <v>9</v>
      </c>
      <c r="AO5" s="10" t="s">
        <v>9</v>
      </c>
      <c r="AQ5" s="7" t="s">
        <v>6</v>
      </c>
      <c r="AR5" s="8" t="s">
        <v>7</v>
      </c>
      <c r="AS5" s="49" t="s">
        <v>8</v>
      </c>
      <c r="AT5" s="9" t="s">
        <v>9</v>
      </c>
      <c r="AU5" s="10" t="s">
        <v>9</v>
      </c>
      <c r="AW5" s="7" t="s">
        <v>6</v>
      </c>
      <c r="AX5" s="8" t="s">
        <v>7</v>
      </c>
      <c r="AY5" s="49" t="s">
        <v>8</v>
      </c>
      <c r="AZ5" s="9" t="s">
        <v>9</v>
      </c>
      <c r="BA5" s="10" t="s">
        <v>9</v>
      </c>
      <c r="BC5" s="7" t="s">
        <v>6</v>
      </c>
      <c r="BD5" s="8" t="s">
        <v>7</v>
      </c>
      <c r="BE5" s="49" t="s">
        <v>8</v>
      </c>
      <c r="BF5" s="9" t="s">
        <v>9</v>
      </c>
      <c r="BG5" s="10" t="s">
        <v>9</v>
      </c>
      <c r="BI5" s="7" t="s">
        <v>6</v>
      </c>
      <c r="BJ5" s="8" t="s">
        <v>7</v>
      </c>
      <c r="BK5" s="49" t="s">
        <v>8</v>
      </c>
      <c r="BL5" s="9" t="s">
        <v>9</v>
      </c>
      <c r="BM5" s="10" t="s">
        <v>9</v>
      </c>
    </row>
    <row r="6" spans="1:65" ht="12.75" thickBot="1" x14ac:dyDescent="0.3">
      <c r="A6" s="7">
        <v>1</v>
      </c>
      <c r="B6" s="8">
        <v>200</v>
      </c>
      <c r="C6" s="50" t="s">
        <v>10</v>
      </c>
      <c r="D6" s="66">
        <v>0</v>
      </c>
      <c r="E6" s="11">
        <f>SUM(B6*D6)</f>
        <v>0</v>
      </c>
      <c r="G6" s="7">
        <v>1</v>
      </c>
      <c r="H6" s="8">
        <v>200</v>
      </c>
      <c r="I6" s="50" t="s">
        <v>10</v>
      </c>
      <c r="J6" s="66">
        <v>0</v>
      </c>
      <c r="K6" s="11">
        <f>SUM(H6*J6)</f>
        <v>0</v>
      </c>
      <c r="M6" s="7">
        <v>1</v>
      </c>
      <c r="N6" s="8">
        <v>200</v>
      </c>
      <c r="O6" s="50" t="s">
        <v>10</v>
      </c>
      <c r="P6" s="66">
        <v>17.5</v>
      </c>
      <c r="Q6" s="11">
        <f>SUM(N6*P6)</f>
        <v>3500</v>
      </c>
      <c r="S6" s="7">
        <v>1</v>
      </c>
      <c r="T6" s="8">
        <v>200</v>
      </c>
      <c r="U6" s="50" t="s">
        <v>10</v>
      </c>
      <c r="V6" s="66">
        <v>8.23</v>
      </c>
      <c r="W6" s="11">
        <f>SUM(T6*V6)</f>
        <v>1646</v>
      </c>
      <c r="Y6" s="7">
        <v>1</v>
      </c>
      <c r="Z6" s="8">
        <v>200</v>
      </c>
      <c r="AA6" s="50" t="s">
        <v>10</v>
      </c>
      <c r="AB6" s="66"/>
      <c r="AC6" s="11">
        <f>SUM(Z6*AB6)</f>
        <v>0</v>
      </c>
      <c r="AE6" s="7">
        <v>1</v>
      </c>
      <c r="AF6" s="8">
        <v>200</v>
      </c>
      <c r="AG6" s="50" t="s">
        <v>10</v>
      </c>
      <c r="AH6" s="66">
        <v>0</v>
      </c>
      <c r="AI6" s="11">
        <f>SUM(AF6*AH6)</f>
        <v>0</v>
      </c>
      <c r="AK6" s="7">
        <v>1</v>
      </c>
      <c r="AL6" s="8">
        <v>200</v>
      </c>
      <c r="AM6" s="50" t="s">
        <v>10</v>
      </c>
      <c r="AN6" s="66">
        <v>11.5693</v>
      </c>
      <c r="AO6" s="11">
        <f>SUM(AL6*AN6)</f>
        <v>2313.86</v>
      </c>
      <c r="AQ6" s="7">
        <v>1</v>
      </c>
      <c r="AR6" s="8">
        <v>200</v>
      </c>
      <c r="AS6" s="50" t="s">
        <v>10</v>
      </c>
      <c r="AT6" s="66"/>
      <c r="AU6" s="11">
        <f>SUM(AR6*AT6)</f>
        <v>0</v>
      </c>
      <c r="AW6" s="7">
        <v>1</v>
      </c>
      <c r="AX6" s="8">
        <v>200</v>
      </c>
      <c r="AY6" s="50" t="s">
        <v>10</v>
      </c>
      <c r="AZ6" s="66">
        <v>0</v>
      </c>
      <c r="BA6" s="11">
        <f>SUM(AX6*AZ6)</f>
        <v>0</v>
      </c>
      <c r="BC6" s="7">
        <v>1</v>
      </c>
      <c r="BD6" s="8">
        <v>200</v>
      </c>
      <c r="BE6" s="50" t="s">
        <v>10</v>
      </c>
      <c r="BF6" s="66">
        <v>8.34</v>
      </c>
      <c r="BG6" s="11">
        <f>SUM(BD6*BF6)</f>
        <v>1668</v>
      </c>
      <c r="BI6" s="7">
        <v>1</v>
      </c>
      <c r="BJ6" s="8">
        <v>200</v>
      </c>
      <c r="BK6" s="50" t="s">
        <v>10</v>
      </c>
      <c r="BL6" s="66">
        <v>0</v>
      </c>
      <c r="BM6" s="11">
        <f>SUM(BJ6*BL6)</f>
        <v>0</v>
      </c>
    </row>
    <row r="7" spans="1:65" ht="12.75" thickBot="1" x14ac:dyDescent="0.3">
      <c r="A7" s="7">
        <v>2</v>
      </c>
      <c r="B7" s="8">
        <v>200</v>
      </c>
      <c r="C7" s="50" t="s">
        <v>11</v>
      </c>
      <c r="D7" s="66">
        <v>0</v>
      </c>
      <c r="E7" s="11">
        <f t="shared" ref="E7:E11" si="0">SUM(B7*D7)</f>
        <v>0</v>
      </c>
      <c r="G7" s="7">
        <v>2</v>
      </c>
      <c r="H7" s="8">
        <v>200</v>
      </c>
      <c r="I7" s="50" t="s">
        <v>11</v>
      </c>
      <c r="J7" s="66">
        <v>0</v>
      </c>
      <c r="K7" s="11">
        <f t="shared" ref="K7:K11" si="1">SUM(H7*J7)</f>
        <v>0</v>
      </c>
      <c r="M7" s="7">
        <v>2</v>
      </c>
      <c r="N7" s="8">
        <v>200</v>
      </c>
      <c r="O7" s="50" t="s">
        <v>11</v>
      </c>
      <c r="P7" s="66">
        <v>21.9</v>
      </c>
      <c r="Q7" s="11">
        <f t="shared" ref="Q7:Q11" si="2">SUM(N7*P7)</f>
        <v>4380</v>
      </c>
      <c r="S7" s="7">
        <v>2</v>
      </c>
      <c r="T7" s="8">
        <v>200</v>
      </c>
      <c r="U7" s="50" t="s">
        <v>11</v>
      </c>
      <c r="V7" s="66">
        <v>10.29</v>
      </c>
      <c r="W7" s="11">
        <f t="shared" ref="W7:W11" si="3">SUM(T7*V7)</f>
        <v>2058</v>
      </c>
      <c r="Y7" s="7">
        <v>2</v>
      </c>
      <c r="Z7" s="8">
        <v>200</v>
      </c>
      <c r="AA7" s="50" t="s">
        <v>11</v>
      </c>
      <c r="AB7" s="66"/>
      <c r="AC7" s="11">
        <f t="shared" ref="AC7:AC11" si="4">SUM(Z7*AB7)</f>
        <v>0</v>
      </c>
      <c r="AE7" s="7">
        <v>2</v>
      </c>
      <c r="AF7" s="8">
        <v>200</v>
      </c>
      <c r="AG7" s="50" t="s">
        <v>11</v>
      </c>
      <c r="AH7" s="66">
        <v>0</v>
      </c>
      <c r="AI7" s="11">
        <f t="shared" ref="AI7:AI11" si="5">SUM(AF7*AH7)</f>
        <v>0</v>
      </c>
      <c r="AK7" s="7">
        <v>2</v>
      </c>
      <c r="AL7" s="8">
        <v>200</v>
      </c>
      <c r="AM7" s="50" t="s">
        <v>11</v>
      </c>
      <c r="AN7" s="66">
        <v>14.5</v>
      </c>
      <c r="AO7" s="11">
        <f t="shared" ref="AO7:AO11" si="6">SUM(AL7*AN7)</f>
        <v>2900</v>
      </c>
      <c r="AQ7" s="7">
        <v>2</v>
      </c>
      <c r="AR7" s="8">
        <v>200</v>
      </c>
      <c r="AS7" s="50" t="s">
        <v>11</v>
      </c>
      <c r="AT7" s="66"/>
      <c r="AU7" s="11">
        <f t="shared" ref="AU7:AU11" si="7">SUM(AR7*AT7)</f>
        <v>0</v>
      </c>
      <c r="AW7" s="7">
        <v>2</v>
      </c>
      <c r="AX7" s="8">
        <v>200</v>
      </c>
      <c r="AY7" s="50" t="s">
        <v>11</v>
      </c>
      <c r="AZ7" s="66">
        <v>0</v>
      </c>
      <c r="BA7" s="11">
        <f t="shared" ref="BA7:BA11" si="8">SUM(AX7*AZ7)</f>
        <v>0</v>
      </c>
      <c r="BC7" s="7">
        <v>2</v>
      </c>
      <c r="BD7" s="8">
        <v>200</v>
      </c>
      <c r="BE7" s="50" t="s">
        <v>11</v>
      </c>
      <c r="BF7" s="66">
        <v>10.41</v>
      </c>
      <c r="BG7" s="11">
        <f t="shared" ref="BG7:BG11" si="9">SUM(BD7*BF7)</f>
        <v>2082</v>
      </c>
      <c r="BI7" s="7">
        <v>2</v>
      </c>
      <c r="BJ7" s="8">
        <v>200</v>
      </c>
      <c r="BK7" s="50" t="s">
        <v>11</v>
      </c>
      <c r="BL7" s="66">
        <v>0</v>
      </c>
      <c r="BM7" s="11">
        <f t="shared" ref="BM7:BM11" si="10">SUM(BJ7*BL7)</f>
        <v>0</v>
      </c>
    </row>
    <row r="8" spans="1:65" ht="12.6" customHeight="1" thickBot="1" x14ac:dyDescent="0.3">
      <c r="A8" s="7">
        <v>3</v>
      </c>
      <c r="B8" s="8">
        <v>400</v>
      </c>
      <c r="C8" s="50" t="s">
        <v>12</v>
      </c>
      <c r="D8" s="66">
        <v>0</v>
      </c>
      <c r="E8" s="11">
        <f t="shared" si="0"/>
        <v>0</v>
      </c>
      <c r="G8" s="7">
        <v>3</v>
      </c>
      <c r="H8" s="8">
        <v>400</v>
      </c>
      <c r="I8" s="50" t="s">
        <v>12</v>
      </c>
      <c r="J8" s="66">
        <v>0</v>
      </c>
      <c r="K8" s="11">
        <f t="shared" si="1"/>
        <v>0</v>
      </c>
      <c r="M8" s="7">
        <v>3</v>
      </c>
      <c r="N8" s="8">
        <v>400</v>
      </c>
      <c r="O8" s="50" t="s">
        <v>12</v>
      </c>
      <c r="P8" s="66">
        <v>26.5</v>
      </c>
      <c r="Q8" s="11">
        <f t="shared" si="2"/>
        <v>10600</v>
      </c>
      <c r="S8" s="7">
        <v>3</v>
      </c>
      <c r="T8" s="8">
        <v>400</v>
      </c>
      <c r="U8" s="50" t="s">
        <v>12</v>
      </c>
      <c r="V8" s="66">
        <v>12.35</v>
      </c>
      <c r="W8" s="11">
        <f t="shared" si="3"/>
        <v>4940</v>
      </c>
      <c r="Y8" s="7">
        <v>3</v>
      </c>
      <c r="Z8" s="8">
        <v>400</v>
      </c>
      <c r="AA8" s="50" t="s">
        <v>12</v>
      </c>
      <c r="AB8" s="66"/>
      <c r="AC8" s="11">
        <f t="shared" si="4"/>
        <v>0</v>
      </c>
      <c r="AE8" s="7">
        <v>3</v>
      </c>
      <c r="AF8" s="8">
        <v>400</v>
      </c>
      <c r="AG8" s="50" t="s">
        <v>12</v>
      </c>
      <c r="AH8" s="66">
        <v>0</v>
      </c>
      <c r="AI8" s="11">
        <f t="shared" si="5"/>
        <v>0</v>
      </c>
      <c r="AK8" s="7">
        <v>3</v>
      </c>
      <c r="AL8" s="8">
        <v>400</v>
      </c>
      <c r="AM8" s="50" t="s">
        <v>12</v>
      </c>
      <c r="AN8" s="66">
        <v>17.350000000000001</v>
      </c>
      <c r="AO8" s="11">
        <f t="shared" si="6"/>
        <v>6940.0000000000009</v>
      </c>
      <c r="AQ8" s="7">
        <v>3</v>
      </c>
      <c r="AR8" s="8">
        <v>400</v>
      </c>
      <c r="AS8" s="50" t="s">
        <v>12</v>
      </c>
      <c r="AT8" s="66"/>
      <c r="AU8" s="11">
        <f t="shared" si="7"/>
        <v>0</v>
      </c>
      <c r="AW8" s="7">
        <v>3</v>
      </c>
      <c r="AX8" s="8">
        <v>400</v>
      </c>
      <c r="AY8" s="50" t="s">
        <v>12</v>
      </c>
      <c r="AZ8" s="66">
        <v>0</v>
      </c>
      <c r="BA8" s="11">
        <f t="shared" si="8"/>
        <v>0</v>
      </c>
      <c r="BC8" s="7">
        <v>3</v>
      </c>
      <c r="BD8" s="8">
        <v>400</v>
      </c>
      <c r="BE8" s="50" t="s">
        <v>12</v>
      </c>
      <c r="BF8" s="66">
        <v>12.5</v>
      </c>
      <c r="BG8" s="11">
        <f t="shared" si="9"/>
        <v>5000</v>
      </c>
      <c r="BI8" s="7">
        <v>3</v>
      </c>
      <c r="BJ8" s="8">
        <v>400</v>
      </c>
      <c r="BK8" s="50" t="s">
        <v>12</v>
      </c>
      <c r="BL8" s="66">
        <v>0</v>
      </c>
      <c r="BM8" s="11">
        <f t="shared" si="10"/>
        <v>0</v>
      </c>
    </row>
    <row r="9" spans="1:65" ht="12.75" thickBot="1" x14ac:dyDescent="0.3">
      <c r="A9" s="7">
        <v>4</v>
      </c>
      <c r="B9" s="8">
        <v>400</v>
      </c>
      <c r="C9" s="50" t="s">
        <v>13</v>
      </c>
      <c r="D9" s="66">
        <v>0</v>
      </c>
      <c r="E9" s="11">
        <f t="shared" si="0"/>
        <v>0</v>
      </c>
      <c r="G9" s="7">
        <v>4</v>
      </c>
      <c r="H9" s="8">
        <v>400</v>
      </c>
      <c r="I9" s="50" t="s">
        <v>13</v>
      </c>
      <c r="J9" s="66">
        <v>0</v>
      </c>
      <c r="K9" s="11">
        <f t="shared" si="1"/>
        <v>0</v>
      </c>
      <c r="M9" s="7">
        <v>4</v>
      </c>
      <c r="N9" s="8">
        <v>400</v>
      </c>
      <c r="O9" s="50" t="s">
        <v>13</v>
      </c>
      <c r="P9" s="66">
        <v>30.7</v>
      </c>
      <c r="Q9" s="11">
        <f t="shared" si="2"/>
        <v>12280</v>
      </c>
      <c r="S9" s="7">
        <v>4</v>
      </c>
      <c r="T9" s="8">
        <v>400</v>
      </c>
      <c r="U9" s="50" t="s">
        <v>13</v>
      </c>
      <c r="V9" s="66">
        <v>14.41</v>
      </c>
      <c r="W9" s="11">
        <f t="shared" si="3"/>
        <v>5764</v>
      </c>
      <c r="Y9" s="7">
        <v>4</v>
      </c>
      <c r="Z9" s="8">
        <v>400</v>
      </c>
      <c r="AA9" s="50" t="s">
        <v>13</v>
      </c>
      <c r="AB9" s="66"/>
      <c r="AC9" s="11">
        <f t="shared" si="4"/>
        <v>0</v>
      </c>
      <c r="AE9" s="7">
        <v>4</v>
      </c>
      <c r="AF9" s="8">
        <v>400</v>
      </c>
      <c r="AG9" s="50" t="s">
        <v>13</v>
      </c>
      <c r="AH9" s="66">
        <v>0</v>
      </c>
      <c r="AI9" s="11">
        <f t="shared" si="5"/>
        <v>0</v>
      </c>
      <c r="AK9" s="7">
        <v>4</v>
      </c>
      <c r="AL9" s="8">
        <v>400</v>
      </c>
      <c r="AM9" s="50" t="s">
        <v>13</v>
      </c>
      <c r="AN9" s="66">
        <v>20.28</v>
      </c>
      <c r="AO9" s="11">
        <f t="shared" si="6"/>
        <v>8112</v>
      </c>
      <c r="AQ9" s="7">
        <v>4</v>
      </c>
      <c r="AR9" s="8">
        <v>400</v>
      </c>
      <c r="AS9" s="50" t="s">
        <v>13</v>
      </c>
      <c r="AT9" s="66"/>
      <c r="AU9" s="11">
        <f t="shared" si="7"/>
        <v>0</v>
      </c>
      <c r="AW9" s="7">
        <v>4</v>
      </c>
      <c r="AX9" s="8">
        <v>400</v>
      </c>
      <c r="AY9" s="50" t="s">
        <v>13</v>
      </c>
      <c r="AZ9" s="66">
        <v>0</v>
      </c>
      <c r="BA9" s="11">
        <f t="shared" si="8"/>
        <v>0</v>
      </c>
      <c r="BC9" s="7">
        <v>4</v>
      </c>
      <c r="BD9" s="8">
        <v>400</v>
      </c>
      <c r="BE9" s="50" t="s">
        <v>13</v>
      </c>
      <c r="BF9" s="66">
        <v>14.62</v>
      </c>
      <c r="BG9" s="11">
        <f t="shared" si="9"/>
        <v>5848</v>
      </c>
      <c r="BI9" s="7">
        <v>4</v>
      </c>
      <c r="BJ9" s="8">
        <v>400</v>
      </c>
      <c r="BK9" s="50" t="s">
        <v>13</v>
      </c>
      <c r="BL9" s="66">
        <v>0</v>
      </c>
      <c r="BM9" s="11">
        <f t="shared" si="10"/>
        <v>0</v>
      </c>
    </row>
    <row r="10" spans="1:65" ht="12.75" thickBot="1" x14ac:dyDescent="0.3">
      <c r="A10" s="7">
        <v>5</v>
      </c>
      <c r="B10" s="8">
        <v>400</v>
      </c>
      <c r="C10" s="50" t="s">
        <v>14</v>
      </c>
      <c r="D10" s="66">
        <v>0</v>
      </c>
      <c r="E10" s="11">
        <f t="shared" si="0"/>
        <v>0</v>
      </c>
      <c r="G10" s="7">
        <v>5</v>
      </c>
      <c r="H10" s="8">
        <v>400</v>
      </c>
      <c r="I10" s="50" t="s">
        <v>14</v>
      </c>
      <c r="J10" s="66">
        <v>0</v>
      </c>
      <c r="K10" s="11">
        <f t="shared" si="1"/>
        <v>0</v>
      </c>
      <c r="M10" s="7">
        <v>5</v>
      </c>
      <c r="N10" s="8">
        <v>400</v>
      </c>
      <c r="O10" s="50" t="s">
        <v>14</v>
      </c>
      <c r="P10" s="66">
        <v>35.25</v>
      </c>
      <c r="Q10" s="11">
        <f t="shared" si="2"/>
        <v>14100</v>
      </c>
      <c r="S10" s="7">
        <v>5</v>
      </c>
      <c r="T10" s="8">
        <v>400</v>
      </c>
      <c r="U10" s="50" t="s">
        <v>14</v>
      </c>
      <c r="V10" s="66">
        <v>16.47</v>
      </c>
      <c r="W10" s="11">
        <f t="shared" si="3"/>
        <v>6588</v>
      </c>
      <c r="Y10" s="7">
        <v>5</v>
      </c>
      <c r="Z10" s="8">
        <v>400</v>
      </c>
      <c r="AA10" s="50" t="s">
        <v>14</v>
      </c>
      <c r="AB10" s="66"/>
      <c r="AC10" s="11">
        <f t="shared" si="4"/>
        <v>0</v>
      </c>
      <c r="AE10" s="7">
        <v>5</v>
      </c>
      <c r="AF10" s="8">
        <v>400</v>
      </c>
      <c r="AG10" s="50" t="s">
        <v>14</v>
      </c>
      <c r="AH10" s="66">
        <v>0</v>
      </c>
      <c r="AI10" s="11">
        <f t="shared" si="5"/>
        <v>0</v>
      </c>
      <c r="AK10" s="7">
        <v>5</v>
      </c>
      <c r="AL10" s="8">
        <v>400</v>
      </c>
      <c r="AM10" s="50" t="s">
        <v>14</v>
      </c>
      <c r="AN10" s="66">
        <v>23.14</v>
      </c>
      <c r="AO10" s="11">
        <f t="shared" si="6"/>
        <v>9256</v>
      </c>
      <c r="AQ10" s="7">
        <v>5</v>
      </c>
      <c r="AR10" s="8">
        <v>400</v>
      </c>
      <c r="AS10" s="50" t="s">
        <v>14</v>
      </c>
      <c r="AT10" s="66"/>
      <c r="AU10" s="11">
        <f t="shared" si="7"/>
        <v>0</v>
      </c>
      <c r="AW10" s="7">
        <v>5</v>
      </c>
      <c r="AX10" s="8">
        <v>400</v>
      </c>
      <c r="AY10" s="50" t="s">
        <v>14</v>
      </c>
      <c r="AZ10" s="66">
        <v>0</v>
      </c>
      <c r="BA10" s="11">
        <f t="shared" si="8"/>
        <v>0</v>
      </c>
      <c r="BC10" s="7">
        <v>5</v>
      </c>
      <c r="BD10" s="8">
        <v>400</v>
      </c>
      <c r="BE10" s="50" t="s">
        <v>14</v>
      </c>
      <c r="BF10" s="66">
        <v>16.48</v>
      </c>
      <c r="BG10" s="11">
        <f t="shared" si="9"/>
        <v>6592</v>
      </c>
      <c r="BI10" s="7">
        <v>5</v>
      </c>
      <c r="BJ10" s="8">
        <v>400</v>
      </c>
      <c r="BK10" s="50" t="s">
        <v>14</v>
      </c>
      <c r="BL10" s="66">
        <v>0</v>
      </c>
      <c r="BM10" s="11">
        <f t="shared" si="10"/>
        <v>0</v>
      </c>
    </row>
    <row r="11" spans="1:65" ht="12.75" thickBot="1" x14ac:dyDescent="0.3">
      <c r="A11" s="7">
        <v>6</v>
      </c>
      <c r="B11" s="8">
        <v>400</v>
      </c>
      <c r="C11" s="50" t="s">
        <v>15</v>
      </c>
      <c r="D11" s="66">
        <v>0</v>
      </c>
      <c r="E11" s="11">
        <f t="shared" si="0"/>
        <v>0</v>
      </c>
      <c r="G11" s="7">
        <v>6</v>
      </c>
      <c r="H11" s="8">
        <v>400</v>
      </c>
      <c r="I11" s="50" t="s">
        <v>15</v>
      </c>
      <c r="J11" s="66">
        <v>0</v>
      </c>
      <c r="K11" s="11">
        <f t="shared" si="1"/>
        <v>0</v>
      </c>
      <c r="M11" s="7">
        <v>6</v>
      </c>
      <c r="N11" s="8">
        <v>400</v>
      </c>
      <c r="O11" s="50" t="s">
        <v>15</v>
      </c>
      <c r="P11" s="66">
        <v>39.5</v>
      </c>
      <c r="Q11" s="11">
        <f t="shared" si="2"/>
        <v>15800</v>
      </c>
      <c r="S11" s="7">
        <v>6</v>
      </c>
      <c r="T11" s="8">
        <v>400</v>
      </c>
      <c r="U11" s="50" t="s">
        <v>15</v>
      </c>
      <c r="V11" s="66">
        <v>18.52</v>
      </c>
      <c r="W11" s="11">
        <f t="shared" si="3"/>
        <v>7408</v>
      </c>
      <c r="Y11" s="7">
        <v>6</v>
      </c>
      <c r="Z11" s="8">
        <v>400</v>
      </c>
      <c r="AA11" s="50" t="s">
        <v>15</v>
      </c>
      <c r="AB11" s="66"/>
      <c r="AC11" s="11">
        <f t="shared" si="4"/>
        <v>0</v>
      </c>
      <c r="AE11" s="7">
        <v>6</v>
      </c>
      <c r="AF11" s="8">
        <v>400</v>
      </c>
      <c r="AG11" s="50" t="s">
        <v>15</v>
      </c>
      <c r="AH11" s="66">
        <v>0</v>
      </c>
      <c r="AI11" s="11">
        <f t="shared" si="5"/>
        <v>0</v>
      </c>
      <c r="AK11" s="7">
        <v>6</v>
      </c>
      <c r="AL11" s="8">
        <v>400</v>
      </c>
      <c r="AM11" s="50" t="s">
        <v>15</v>
      </c>
      <c r="AN11" s="66">
        <v>30.85</v>
      </c>
      <c r="AO11" s="11">
        <f t="shared" si="6"/>
        <v>12340</v>
      </c>
      <c r="AQ11" s="7">
        <v>6</v>
      </c>
      <c r="AR11" s="8">
        <v>400</v>
      </c>
      <c r="AS11" s="50" t="s">
        <v>15</v>
      </c>
      <c r="AT11" s="66"/>
      <c r="AU11" s="11">
        <f t="shared" si="7"/>
        <v>0</v>
      </c>
      <c r="AW11" s="7">
        <v>6</v>
      </c>
      <c r="AX11" s="8">
        <v>400</v>
      </c>
      <c r="AY11" s="50" t="s">
        <v>15</v>
      </c>
      <c r="AZ11" s="66">
        <v>0</v>
      </c>
      <c r="BA11" s="11">
        <f t="shared" si="8"/>
        <v>0</v>
      </c>
      <c r="BC11" s="7">
        <v>6</v>
      </c>
      <c r="BD11" s="8">
        <v>400</v>
      </c>
      <c r="BE11" s="50" t="s">
        <v>15</v>
      </c>
      <c r="BF11" s="66">
        <v>18.11</v>
      </c>
      <c r="BG11" s="11">
        <f t="shared" si="9"/>
        <v>7244</v>
      </c>
      <c r="BI11" s="7">
        <v>6</v>
      </c>
      <c r="BJ11" s="8">
        <v>400</v>
      </c>
      <c r="BK11" s="50" t="s">
        <v>15</v>
      </c>
      <c r="BL11" s="66">
        <v>0</v>
      </c>
      <c r="BM11" s="11">
        <f t="shared" si="10"/>
        <v>0</v>
      </c>
    </row>
    <row r="12" spans="1:65" ht="12.75" thickBot="1" x14ac:dyDescent="0.3">
      <c r="A12" s="2"/>
      <c r="B12" s="2"/>
      <c r="C12" s="74" t="s">
        <v>345</v>
      </c>
      <c r="D12" s="12"/>
      <c r="E12" s="13">
        <f>SUM(E6:E11)</f>
        <v>0</v>
      </c>
      <c r="G12" s="2"/>
      <c r="H12" s="2"/>
      <c r="I12" s="74" t="s">
        <v>345</v>
      </c>
      <c r="J12" s="12"/>
      <c r="K12" s="13">
        <f>SUM(K6:K11)</f>
        <v>0</v>
      </c>
      <c r="M12" s="2"/>
      <c r="N12" s="2"/>
      <c r="O12" s="51" t="s">
        <v>16</v>
      </c>
      <c r="P12" s="12"/>
      <c r="Q12" s="13">
        <f>SUM(Q6:Q11)</f>
        <v>60660</v>
      </c>
      <c r="S12" s="2"/>
      <c r="T12" s="2"/>
      <c r="U12" s="51" t="s">
        <v>16</v>
      </c>
      <c r="V12" s="12"/>
      <c r="W12" s="13">
        <f>SUM(W6:W11)</f>
        <v>28404</v>
      </c>
      <c r="Y12" s="2"/>
      <c r="Z12" s="2"/>
      <c r="AA12" s="51" t="s">
        <v>16</v>
      </c>
      <c r="AB12" s="12"/>
      <c r="AC12" s="13">
        <f>SUM(AC6:AC11)</f>
        <v>0</v>
      </c>
      <c r="AE12" s="2"/>
      <c r="AF12" s="2"/>
      <c r="AG12" s="74" t="s">
        <v>345</v>
      </c>
      <c r="AH12" s="12"/>
      <c r="AI12" s="13">
        <f>SUM(AI6:AI11)</f>
        <v>0</v>
      </c>
      <c r="AK12" s="2"/>
      <c r="AL12" s="2"/>
      <c r="AM12" s="51" t="s">
        <v>16</v>
      </c>
      <c r="AN12" s="12"/>
      <c r="AO12" s="13">
        <f>SUM(AO6:AO11)</f>
        <v>41861.86</v>
      </c>
      <c r="AQ12" s="2"/>
      <c r="AR12" s="2"/>
      <c r="AS12" s="74" t="s">
        <v>345</v>
      </c>
      <c r="AT12" s="12"/>
      <c r="AU12" s="13">
        <f>SUM(AU6:AU11)</f>
        <v>0</v>
      </c>
      <c r="AW12" s="2"/>
      <c r="AX12" s="2"/>
      <c r="AY12" s="74" t="s">
        <v>345</v>
      </c>
      <c r="AZ12" s="12"/>
      <c r="BA12" s="13">
        <f>SUM(BA6:BA11)</f>
        <v>0</v>
      </c>
      <c r="BC12" s="2"/>
      <c r="BD12" s="2"/>
      <c r="BE12" s="51" t="s">
        <v>16</v>
      </c>
      <c r="BF12" s="12"/>
      <c r="BG12" s="13">
        <f>SUM(BG6:BG11)</f>
        <v>28434</v>
      </c>
      <c r="BI12" s="2"/>
      <c r="BJ12" s="2"/>
      <c r="BK12" s="74" t="s">
        <v>345</v>
      </c>
      <c r="BL12" s="12"/>
      <c r="BM12" s="13">
        <f>SUM(BM6:BM11)</f>
        <v>0</v>
      </c>
    </row>
    <row r="13" spans="1:65" x14ac:dyDescent="0.25">
      <c r="A13" s="83"/>
      <c r="B13" s="83"/>
      <c r="C13" s="83"/>
      <c r="D13" s="16"/>
      <c r="E13" s="16"/>
      <c r="G13" s="83"/>
      <c r="H13" s="83"/>
      <c r="I13" s="83"/>
      <c r="J13" s="16"/>
      <c r="K13" s="16"/>
      <c r="M13" s="83"/>
      <c r="N13" s="83"/>
      <c r="O13" s="83"/>
      <c r="P13" s="16"/>
      <c r="Q13" s="16"/>
      <c r="S13" s="83"/>
      <c r="T13" s="83"/>
      <c r="U13" s="83"/>
      <c r="V13" s="16"/>
      <c r="W13" s="16"/>
      <c r="Y13" s="83"/>
      <c r="Z13" s="83"/>
      <c r="AA13" s="83"/>
      <c r="AB13" s="16"/>
      <c r="AC13" s="16"/>
      <c r="AE13" s="83"/>
      <c r="AF13" s="83"/>
      <c r="AG13" s="83"/>
      <c r="AH13" s="16"/>
      <c r="AI13" s="16"/>
      <c r="AK13" s="83"/>
      <c r="AL13" s="83"/>
      <c r="AM13" s="83"/>
      <c r="AN13" s="16"/>
      <c r="AO13" s="16"/>
      <c r="AQ13" s="83"/>
      <c r="AR13" s="83"/>
      <c r="AS13" s="83"/>
      <c r="AT13" s="16"/>
      <c r="AU13" s="16"/>
      <c r="AW13" s="83"/>
      <c r="AX13" s="83"/>
      <c r="AY13" s="83"/>
      <c r="AZ13" s="16"/>
      <c r="BA13" s="16"/>
      <c r="BC13" s="83"/>
      <c r="BD13" s="83"/>
      <c r="BE13" s="83"/>
      <c r="BF13" s="16"/>
      <c r="BG13" s="16"/>
      <c r="BI13" s="83"/>
      <c r="BJ13" s="83"/>
      <c r="BK13" s="83"/>
      <c r="BL13" s="16"/>
      <c r="BM13" s="16"/>
    </row>
    <row r="14" spans="1:65" ht="13.15" customHeight="1" thickBot="1" x14ac:dyDescent="0.3">
      <c r="A14" s="17" t="s">
        <v>17</v>
      </c>
      <c r="B14" s="18"/>
      <c r="C14" s="52"/>
      <c r="D14" s="78"/>
      <c r="E14" s="78"/>
      <c r="G14" s="17" t="s">
        <v>17</v>
      </c>
      <c r="H14" s="18"/>
      <c r="I14" s="52"/>
      <c r="J14" s="78"/>
      <c r="K14" s="78"/>
      <c r="M14" s="17" t="s">
        <v>17</v>
      </c>
      <c r="N14" s="18"/>
      <c r="O14" s="52"/>
      <c r="P14" s="78"/>
      <c r="Q14" s="78"/>
      <c r="S14" s="17" t="s">
        <v>17</v>
      </c>
      <c r="T14" s="18"/>
      <c r="U14" s="52"/>
      <c r="V14" s="78"/>
      <c r="W14" s="78"/>
      <c r="Y14" s="17" t="s">
        <v>17</v>
      </c>
      <c r="Z14" s="18"/>
      <c r="AA14" s="52"/>
      <c r="AB14" s="78"/>
      <c r="AC14" s="78"/>
      <c r="AE14" s="17" t="s">
        <v>17</v>
      </c>
      <c r="AF14" s="18"/>
      <c r="AG14" s="52"/>
      <c r="AH14" s="78"/>
      <c r="AI14" s="78"/>
      <c r="AK14" s="17" t="s">
        <v>17</v>
      </c>
      <c r="AL14" s="18"/>
      <c r="AM14" s="52"/>
      <c r="AN14" s="78"/>
      <c r="AO14" s="78"/>
      <c r="AQ14" s="17" t="s">
        <v>17</v>
      </c>
      <c r="AR14" s="18"/>
      <c r="AS14" s="52"/>
      <c r="AT14" s="78"/>
      <c r="AU14" s="78"/>
      <c r="AW14" s="17" t="s">
        <v>17</v>
      </c>
      <c r="AX14" s="18"/>
      <c r="AY14" s="52"/>
      <c r="AZ14" s="78"/>
      <c r="BA14" s="78"/>
      <c r="BC14" s="17" t="s">
        <v>17</v>
      </c>
      <c r="BD14" s="18"/>
      <c r="BE14" s="52"/>
      <c r="BF14" s="78"/>
      <c r="BG14" s="78"/>
      <c r="BI14" s="17" t="s">
        <v>17</v>
      </c>
      <c r="BJ14" s="18"/>
      <c r="BK14" s="52"/>
      <c r="BL14" s="78"/>
      <c r="BM14" s="78"/>
    </row>
    <row r="15" spans="1:65" x14ac:dyDescent="0.25">
      <c r="A15" s="3" t="s">
        <v>2</v>
      </c>
      <c r="B15" s="4" t="s">
        <v>3</v>
      </c>
      <c r="C15" s="48"/>
      <c r="D15" s="6" t="s">
        <v>4</v>
      </c>
      <c r="E15" s="6" t="s">
        <v>5</v>
      </c>
      <c r="G15" s="3" t="s">
        <v>2</v>
      </c>
      <c r="H15" s="4" t="s">
        <v>3</v>
      </c>
      <c r="I15" s="48"/>
      <c r="J15" s="6" t="s">
        <v>4</v>
      </c>
      <c r="K15" s="6" t="s">
        <v>5</v>
      </c>
      <c r="M15" s="3" t="s">
        <v>2</v>
      </c>
      <c r="N15" s="4" t="s">
        <v>3</v>
      </c>
      <c r="O15" s="48"/>
      <c r="P15" s="6" t="s">
        <v>4</v>
      </c>
      <c r="Q15" s="6" t="s">
        <v>5</v>
      </c>
      <c r="S15" s="3" t="s">
        <v>2</v>
      </c>
      <c r="T15" s="4" t="s">
        <v>3</v>
      </c>
      <c r="U15" s="48"/>
      <c r="V15" s="6" t="s">
        <v>4</v>
      </c>
      <c r="W15" s="6" t="s">
        <v>5</v>
      </c>
      <c r="Y15" s="3" t="s">
        <v>2</v>
      </c>
      <c r="Z15" s="4" t="s">
        <v>3</v>
      </c>
      <c r="AA15" s="48"/>
      <c r="AB15" s="6" t="s">
        <v>4</v>
      </c>
      <c r="AC15" s="6" t="s">
        <v>5</v>
      </c>
      <c r="AE15" s="3" t="s">
        <v>2</v>
      </c>
      <c r="AF15" s="4" t="s">
        <v>3</v>
      </c>
      <c r="AG15" s="48"/>
      <c r="AH15" s="6" t="s">
        <v>4</v>
      </c>
      <c r="AI15" s="6" t="s">
        <v>5</v>
      </c>
      <c r="AK15" s="3" t="s">
        <v>2</v>
      </c>
      <c r="AL15" s="4" t="s">
        <v>3</v>
      </c>
      <c r="AM15" s="48"/>
      <c r="AN15" s="6" t="s">
        <v>4</v>
      </c>
      <c r="AO15" s="6" t="s">
        <v>5</v>
      </c>
      <c r="AQ15" s="3" t="s">
        <v>2</v>
      </c>
      <c r="AR15" s="4" t="s">
        <v>3</v>
      </c>
      <c r="AS15" s="48"/>
      <c r="AT15" s="6" t="s">
        <v>4</v>
      </c>
      <c r="AU15" s="6" t="s">
        <v>5</v>
      </c>
      <c r="AW15" s="3" t="s">
        <v>2</v>
      </c>
      <c r="AX15" s="4" t="s">
        <v>3</v>
      </c>
      <c r="AY15" s="48"/>
      <c r="AZ15" s="6" t="s">
        <v>4</v>
      </c>
      <c r="BA15" s="6" t="s">
        <v>5</v>
      </c>
      <c r="BC15" s="3" t="s">
        <v>2</v>
      </c>
      <c r="BD15" s="4" t="s">
        <v>3</v>
      </c>
      <c r="BE15" s="48"/>
      <c r="BF15" s="6" t="s">
        <v>4</v>
      </c>
      <c r="BG15" s="6" t="s">
        <v>5</v>
      </c>
      <c r="BI15" s="3" t="s">
        <v>2</v>
      </c>
      <c r="BJ15" s="4" t="s">
        <v>3</v>
      </c>
      <c r="BK15" s="48"/>
      <c r="BL15" s="6" t="s">
        <v>4</v>
      </c>
      <c r="BM15" s="6" t="s">
        <v>5</v>
      </c>
    </row>
    <row r="16" spans="1:65" ht="15.75" customHeight="1" thickBot="1" x14ac:dyDescent="0.3">
      <c r="A16" s="7" t="s">
        <v>6</v>
      </c>
      <c r="B16" s="8" t="s">
        <v>7</v>
      </c>
      <c r="C16" s="49" t="s">
        <v>8</v>
      </c>
      <c r="D16" s="10" t="s">
        <v>9</v>
      </c>
      <c r="E16" s="10" t="s">
        <v>9</v>
      </c>
      <c r="G16" s="7" t="s">
        <v>6</v>
      </c>
      <c r="H16" s="8" t="s">
        <v>7</v>
      </c>
      <c r="I16" s="49" t="s">
        <v>8</v>
      </c>
      <c r="J16" s="10" t="s">
        <v>9</v>
      </c>
      <c r="K16" s="10" t="s">
        <v>9</v>
      </c>
      <c r="M16" s="7" t="s">
        <v>6</v>
      </c>
      <c r="N16" s="8" t="s">
        <v>7</v>
      </c>
      <c r="O16" s="49" t="s">
        <v>8</v>
      </c>
      <c r="P16" s="10" t="s">
        <v>9</v>
      </c>
      <c r="Q16" s="10" t="s">
        <v>9</v>
      </c>
      <c r="S16" s="7" t="s">
        <v>6</v>
      </c>
      <c r="T16" s="8" t="s">
        <v>7</v>
      </c>
      <c r="U16" s="49" t="s">
        <v>8</v>
      </c>
      <c r="V16" s="10" t="s">
        <v>9</v>
      </c>
      <c r="W16" s="10" t="s">
        <v>9</v>
      </c>
      <c r="Y16" s="7" t="s">
        <v>6</v>
      </c>
      <c r="Z16" s="8" t="s">
        <v>7</v>
      </c>
      <c r="AA16" s="49" t="s">
        <v>8</v>
      </c>
      <c r="AB16" s="10" t="s">
        <v>9</v>
      </c>
      <c r="AC16" s="10" t="s">
        <v>9</v>
      </c>
      <c r="AE16" s="7" t="s">
        <v>6</v>
      </c>
      <c r="AF16" s="8" t="s">
        <v>7</v>
      </c>
      <c r="AG16" s="49" t="s">
        <v>8</v>
      </c>
      <c r="AH16" s="10" t="s">
        <v>9</v>
      </c>
      <c r="AI16" s="10" t="s">
        <v>9</v>
      </c>
      <c r="AK16" s="7" t="s">
        <v>6</v>
      </c>
      <c r="AL16" s="8" t="s">
        <v>7</v>
      </c>
      <c r="AM16" s="49" t="s">
        <v>8</v>
      </c>
      <c r="AN16" s="10" t="s">
        <v>9</v>
      </c>
      <c r="AO16" s="10" t="s">
        <v>9</v>
      </c>
      <c r="AQ16" s="7" t="s">
        <v>6</v>
      </c>
      <c r="AR16" s="8" t="s">
        <v>7</v>
      </c>
      <c r="AS16" s="49" t="s">
        <v>8</v>
      </c>
      <c r="AT16" s="10" t="s">
        <v>9</v>
      </c>
      <c r="AU16" s="10" t="s">
        <v>9</v>
      </c>
      <c r="AW16" s="7" t="s">
        <v>6</v>
      </c>
      <c r="AX16" s="8" t="s">
        <v>7</v>
      </c>
      <c r="AY16" s="49" t="s">
        <v>8</v>
      </c>
      <c r="AZ16" s="10" t="s">
        <v>9</v>
      </c>
      <c r="BA16" s="10" t="s">
        <v>9</v>
      </c>
      <c r="BC16" s="7" t="s">
        <v>6</v>
      </c>
      <c r="BD16" s="8" t="s">
        <v>7</v>
      </c>
      <c r="BE16" s="49" t="s">
        <v>8</v>
      </c>
      <c r="BF16" s="10" t="s">
        <v>9</v>
      </c>
      <c r="BG16" s="10" t="s">
        <v>9</v>
      </c>
      <c r="BI16" s="7" t="s">
        <v>6</v>
      </c>
      <c r="BJ16" s="8" t="s">
        <v>7</v>
      </c>
      <c r="BK16" s="49" t="s">
        <v>8</v>
      </c>
      <c r="BL16" s="10" t="s">
        <v>9</v>
      </c>
      <c r="BM16" s="10" t="s">
        <v>9</v>
      </c>
    </row>
    <row r="17" spans="1:65" ht="12.6" customHeight="1" thickBot="1" x14ac:dyDescent="0.3">
      <c r="A17" s="7">
        <v>1</v>
      </c>
      <c r="B17" s="8">
        <v>200</v>
      </c>
      <c r="C17" s="53" t="s">
        <v>18</v>
      </c>
      <c r="D17" s="66">
        <v>0</v>
      </c>
      <c r="E17" s="11">
        <f>SUM(B17*D17)</f>
        <v>0</v>
      </c>
      <c r="G17" s="7">
        <v>1</v>
      </c>
      <c r="H17" s="8">
        <v>200</v>
      </c>
      <c r="I17" s="53" t="s">
        <v>18</v>
      </c>
      <c r="J17" s="67">
        <v>0</v>
      </c>
      <c r="K17" s="11">
        <f>SUM(H17*J17)</f>
        <v>0</v>
      </c>
      <c r="M17" s="7">
        <v>1</v>
      </c>
      <c r="N17" s="8">
        <v>200</v>
      </c>
      <c r="O17" s="53" t="s">
        <v>18</v>
      </c>
      <c r="P17" s="67"/>
      <c r="Q17" s="11">
        <f>SUM(N17*P17)</f>
        <v>0</v>
      </c>
      <c r="S17" s="7">
        <v>1</v>
      </c>
      <c r="T17" s="8">
        <v>200</v>
      </c>
      <c r="U17" s="53" t="s">
        <v>18</v>
      </c>
      <c r="V17" s="67">
        <v>0.49</v>
      </c>
      <c r="W17" s="11">
        <f>SUM(T17*V17)</f>
        <v>98</v>
      </c>
      <c r="Y17" s="7">
        <v>1</v>
      </c>
      <c r="Z17" s="8">
        <v>200</v>
      </c>
      <c r="AA17" s="53" t="s">
        <v>18</v>
      </c>
      <c r="AB17" s="67"/>
      <c r="AC17" s="11">
        <f>SUM(Z17*AB17)</f>
        <v>0</v>
      </c>
      <c r="AE17" s="7">
        <v>1</v>
      </c>
      <c r="AF17" s="8">
        <v>200</v>
      </c>
      <c r="AG17" s="53" t="s">
        <v>18</v>
      </c>
      <c r="AH17" s="67">
        <v>0</v>
      </c>
      <c r="AI17" s="11">
        <f>SUM(AF17*AH17)</f>
        <v>0</v>
      </c>
      <c r="AK17" s="7">
        <v>1</v>
      </c>
      <c r="AL17" s="8">
        <v>200</v>
      </c>
      <c r="AM17" s="53" t="s">
        <v>18</v>
      </c>
      <c r="AN17" s="67">
        <v>0.67</v>
      </c>
      <c r="AO17" s="11">
        <f>SUM(AL17*AN17)</f>
        <v>134</v>
      </c>
      <c r="AQ17" s="7">
        <v>1</v>
      </c>
      <c r="AR17" s="8">
        <v>200</v>
      </c>
      <c r="AS17" s="53" t="s">
        <v>18</v>
      </c>
      <c r="AT17" s="67"/>
      <c r="AU17" s="11">
        <f>SUM(AR17*AT17)</f>
        <v>0</v>
      </c>
      <c r="AW17" s="7">
        <v>1</v>
      </c>
      <c r="AX17" s="8">
        <v>200</v>
      </c>
      <c r="AY17" s="53" t="s">
        <v>18</v>
      </c>
      <c r="AZ17" s="67">
        <v>12.02</v>
      </c>
      <c r="BA17" s="11">
        <f>SUM(AX17*AZ17)</f>
        <v>2404</v>
      </c>
      <c r="BC17" s="7">
        <v>1</v>
      </c>
      <c r="BD17" s="8">
        <v>200</v>
      </c>
      <c r="BE17" s="53" t="s">
        <v>18</v>
      </c>
      <c r="BF17" s="67">
        <v>1.1200000000000001</v>
      </c>
      <c r="BG17" s="11">
        <f>SUM(BD17*BF17)</f>
        <v>224.00000000000003</v>
      </c>
      <c r="BI17" s="7">
        <v>1</v>
      </c>
      <c r="BJ17" s="8">
        <v>200</v>
      </c>
      <c r="BK17" s="53" t="s">
        <v>18</v>
      </c>
      <c r="BL17" s="67">
        <v>0</v>
      </c>
      <c r="BM17" s="11">
        <f>SUM(BJ17*BL17)</f>
        <v>0</v>
      </c>
    </row>
    <row r="18" spans="1:65" ht="12.6" customHeight="1" thickBot="1" x14ac:dyDescent="0.3">
      <c r="A18" s="7">
        <f>SUM(A17+1)</f>
        <v>2</v>
      </c>
      <c r="B18" s="8">
        <v>200</v>
      </c>
      <c r="C18" s="53" t="s">
        <v>19</v>
      </c>
      <c r="D18" s="66">
        <v>0</v>
      </c>
      <c r="E18" s="11">
        <f t="shared" ref="E18:E75" si="11">SUM(B18*D18)</f>
        <v>0</v>
      </c>
      <c r="G18" s="7">
        <f>SUM(G17+1)</f>
        <v>2</v>
      </c>
      <c r="H18" s="8">
        <v>200</v>
      </c>
      <c r="I18" s="53" t="s">
        <v>19</v>
      </c>
      <c r="J18" s="67">
        <v>0</v>
      </c>
      <c r="K18" s="11">
        <f t="shared" ref="K18:K75" si="12">SUM(H18*J18)</f>
        <v>0</v>
      </c>
      <c r="M18" s="7">
        <f>SUM(M17+1)</f>
        <v>2</v>
      </c>
      <c r="N18" s="8">
        <v>200</v>
      </c>
      <c r="O18" s="53" t="s">
        <v>19</v>
      </c>
      <c r="P18" s="67">
        <v>5.86</v>
      </c>
      <c r="Q18" s="11">
        <f t="shared" ref="Q18:Q75" si="13">SUM(N18*P18)</f>
        <v>1172</v>
      </c>
      <c r="S18" s="7">
        <f>SUM(S17+1)</f>
        <v>2</v>
      </c>
      <c r="T18" s="8">
        <v>200</v>
      </c>
      <c r="U18" s="53" t="s">
        <v>19</v>
      </c>
      <c r="V18" s="67">
        <v>1.75</v>
      </c>
      <c r="W18" s="11">
        <f t="shared" ref="W18:W75" si="14">SUM(T18*V18)</f>
        <v>350</v>
      </c>
      <c r="Y18" s="7">
        <f>SUM(Y17+1)</f>
        <v>2</v>
      </c>
      <c r="Z18" s="8">
        <v>200</v>
      </c>
      <c r="AA18" s="53" t="s">
        <v>19</v>
      </c>
      <c r="AB18" s="67"/>
      <c r="AC18" s="11">
        <f t="shared" ref="AC18:AC75" si="15">SUM(Z18*AB18)</f>
        <v>0</v>
      </c>
      <c r="AE18" s="7">
        <f>SUM(AE17+1)</f>
        <v>2</v>
      </c>
      <c r="AF18" s="8">
        <v>200</v>
      </c>
      <c r="AG18" s="53" t="s">
        <v>19</v>
      </c>
      <c r="AH18" s="67">
        <v>0</v>
      </c>
      <c r="AI18" s="11">
        <f t="shared" ref="AI18:AI75" si="16">SUM(AF18*AH18)</f>
        <v>0</v>
      </c>
      <c r="AK18" s="7">
        <f>SUM(AK17+1)</f>
        <v>2</v>
      </c>
      <c r="AL18" s="8">
        <v>200</v>
      </c>
      <c r="AM18" s="53" t="s">
        <v>19</v>
      </c>
      <c r="AN18" s="67">
        <v>2.8</v>
      </c>
      <c r="AO18" s="11">
        <f t="shared" ref="AO18:AO75" si="17">SUM(AL18*AN18)</f>
        <v>560</v>
      </c>
      <c r="AQ18" s="7">
        <f>SUM(AQ17+1)</f>
        <v>2</v>
      </c>
      <c r="AR18" s="8">
        <v>200</v>
      </c>
      <c r="AS18" s="53" t="s">
        <v>19</v>
      </c>
      <c r="AT18" s="67"/>
      <c r="AU18" s="11">
        <f t="shared" ref="AU18:AU75" si="18">SUM(AR18*AT18)</f>
        <v>0</v>
      </c>
      <c r="AW18" s="7">
        <f>SUM(AW17+1)</f>
        <v>2</v>
      </c>
      <c r="AX18" s="8">
        <v>200</v>
      </c>
      <c r="AY18" s="53" t="s">
        <v>19</v>
      </c>
      <c r="AZ18" s="67">
        <v>1.97</v>
      </c>
      <c r="BA18" s="11">
        <f t="shared" ref="BA18:BA75" si="19">SUM(AX18*AZ18)</f>
        <v>394</v>
      </c>
      <c r="BC18" s="7">
        <f>SUM(BC17+1)</f>
        <v>2</v>
      </c>
      <c r="BD18" s="8">
        <v>200</v>
      </c>
      <c r="BE18" s="53" t="s">
        <v>19</v>
      </c>
      <c r="BF18" s="67">
        <v>2.58</v>
      </c>
      <c r="BG18" s="11">
        <f t="shared" ref="BG18:BG75" si="20">SUM(BD18*BF18)</f>
        <v>516</v>
      </c>
      <c r="BI18" s="7">
        <f>SUM(BI17+1)</f>
        <v>2</v>
      </c>
      <c r="BJ18" s="8">
        <v>200</v>
      </c>
      <c r="BK18" s="53" t="s">
        <v>19</v>
      </c>
      <c r="BL18" s="67">
        <v>0</v>
      </c>
      <c r="BM18" s="11">
        <f t="shared" ref="BM18:BM75" si="21">SUM(BJ18*BL18)</f>
        <v>0</v>
      </c>
    </row>
    <row r="19" spans="1:65" ht="12.6" customHeight="1" thickBot="1" x14ac:dyDescent="0.3">
      <c r="A19" s="7">
        <f t="shared" ref="A19:A75" si="22">SUM(A18+1)</f>
        <v>3</v>
      </c>
      <c r="B19" s="8">
        <v>50</v>
      </c>
      <c r="C19" s="53" t="s">
        <v>20</v>
      </c>
      <c r="D19" s="66">
        <v>0</v>
      </c>
      <c r="E19" s="11">
        <f t="shared" si="11"/>
        <v>0</v>
      </c>
      <c r="G19" s="7">
        <f t="shared" ref="G19:G75" si="23">SUM(G18+1)</f>
        <v>3</v>
      </c>
      <c r="H19" s="8">
        <v>50</v>
      </c>
      <c r="I19" s="53" t="s">
        <v>20</v>
      </c>
      <c r="J19" s="67">
        <v>0</v>
      </c>
      <c r="K19" s="11">
        <f t="shared" si="12"/>
        <v>0</v>
      </c>
      <c r="M19" s="7">
        <f t="shared" ref="M19:M75" si="24">SUM(M18+1)</f>
        <v>3</v>
      </c>
      <c r="N19" s="8">
        <v>50</v>
      </c>
      <c r="O19" s="53" t="s">
        <v>20</v>
      </c>
      <c r="P19" s="67"/>
      <c r="Q19" s="11">
        <f t="shared" si="13"/>
        <v>0</v>
      </c>
      <c r="S19" s="7">
        <f t="shared" ref="S19:S75" si="25">SUM(S18+1)</f>
        <v>3</v>
      </c>
      <c r="T19" s="8">
        <v>50</v>
      </c>
      <c r="U19" s="53" t="s">
        <v>20</v>
      </c>
      <c r="V19" s="67">
        <v>3.49</v>
      </c>
      <c r="W19" s="11">
        <f t="shared" si="14"/>
        <v>174.5</v>
      </c>
      <c r="Y19" s="7">
        <f t="shared" ref="Y19:Y75" si="26">SUM(Y18+1)</f>
        <v>3</v>
      </c>
      <c r="Z19" s="8">
        <v>50</v>
      </c>
      <c r="AA19" s="53" t="s">
        <v>20</v>
      </c>
      <c r="AB19" s="67"/>
      <c r="AC19" s="11">
        <f t="shared" si="15"/>
        <v>0</v>
      </c>
      <c r="AE19" s="7">
        <f t="shared" ref="AE19:AE75" si="27">SUM(AE18+1)</f>
        <v>3</v>
      </c>
      <c r="AF19" s="8">
        <v>50</v>
      </c>
      <c r="AG19" s="53" t="s">
        <v>20</v>
      </c>
      <c r="AH19" s="67">
        <v>0</v>
      </c>
      <c r="AI19" s="11">
        <f t="shared" si="16"/>
        <v>0</v>
      </c>
      <c r="AK19" s="7">
        <f t="shared" ref="AK19:AK75" si="28">SUM(AK18+1)</f>
        <v>3</v>
      </c>
      <c r="AL19" s="8">
        <v>50</v>
      </c>
      <c r="AM19" s="53" t="s">
        <v>20</v>
      </c>
      <c r="AN19" s="67">
        <v>5.59</v>
      </c>
      <c r="AO19" s="11">
        <f t="shared" si="17"/>
        <v>279.5</v>
      </c>
      <c r="AQ19" s="7">
        <f t="shared" ref="AQ19:AQ75" si="29">SUM(AQ18+1)</f>
        <v>3</v>
      </c>
      <c r="AR19" s="8">
        <v>50</v>
      </c>
      <c r="AS19" s="53" t="s">
        <v>20</v>
      </c>
      <c r="AT19" s="67"/>
      <c r="AU19" s="11">
        <f t="shared" si="18"/>
        <v>0</v>
      </c>
      <c r="AW19" s="7">
        <f t="shared" ref="AW19:AW75" si="30">SUM(AW18+1)</f>
        <v>3</v>
      </c>
      <c r="AX19" s="8">
        <v>50</v>
      </c>
      <c r="AY19" s="53" t="s">
        <v>20</v>
      </c>
      <c r="AZ19" s="67">
        <v>3.48</v>
      </c>
      <c r="BA19" s="11">
        <f t="shared" si="19"/>
        <v>174</v>
      </c>
      <c r="BC19" s="7">
        <f t="shared" ref="BC19:BC75" si="31">SUM(BC18+1)</f>
        <v>3</v>
      </c>
      <c r="BD19" s="8">
        <v>50</v>
      </c>
      <c r="BE19" s="53" t="s">
        <v>20</v>
      </c>
      <c r="BF19" s="67">
        <v>3.7</v>
      </c>
      <c r="BG19" s="11">
        <f t="shared" si="20"/>
        <v>185</v>
      </c>
      <c r="BI19" s="7">
        <f t="shared" ref="BI19:BI75" si="32">SUM(BI18+1)</f>
        <v>3</v>
      </c>
      <c r="BJ19" s="8">
        <v>50</v>
      </c>
      <c r="BK19" s="53" t="s">
        <v>20</v>
      </c>
      <c r="BL19" s="67">
        <v>0</v>
      </c>
      <c r="BM19" s="11">
        <f t="shared" si="21"/>
        <v>0</v>
      </c>
    </row>
    <row r="20" spans="1:65" ht="12.6" customHeight="1" thickBot="1" x14ac:dyDescent="0.3">
      <c r="A20" s="7">
        <f t="shared" si="22"/>
        <v>4</v>
      </c>
      <c r="B20" s="19">
        <v>50</v>
      </c>
      <c r="C20" s="53" t="s">
        <v>21</v>
      </c>
      <c r="D20" s="66">
        <v>0</v>
      </c>
      <c r="E20" s="11">
        <f t="shared" si="11"/>
        <v>0</v>
      </c>
      <c r="G20" s="7">
        <f t="shared" si="23"/>
        <v>4</v>
      </c>
      <c r="H20" s="19">
        <v>50</v>
      </c>
      <c r="I20" s="53" t="s">
        <v>21</v>
      </c>
      <c r="J20" s="67">
        <v>0</v>
      </c>
      <c r="K20" s="11">
        <f t="shared" si="12"/>
        <v>0</v>
      </c>
      <c r="M20" s="7">
        <f t="shared" si="24"/>
        <v>4</v>
      </c>
      <c r="N20" s="19">
        <v>50</v>
      </c>
      <c r="O20" s="53" t="s">
        <v>21</v>
      </c>
      <c r="P20" s="67">
        <v>8.9</v>
      </c>
      <c r="Q20" s="11">
        <f t="shared" si="13"/>
        <v>445</v>
      </c>
      <c r="S20" s="7">
        <f t="shared" si="25"/>
        <v>4</v>
      </c>
      <c r="T20" s="19">
        <v>50</v>
      </c>
      <c r="U20" s="53" t="s">
        <v>21</v>
      </c>
      <c r="V20" s="67">
        <v>2.62</v>
      </c>
      <c r="W20" s="11">
        <f t="shared" si="14"/>
        <v>131</v>
      </c>
      <c r="Y20" s="7">
        <f t="shared" si="26"/>
        <v>4</v>
      </c>
      <c r="Z20" s="19">
        <v>50</v>
      </c>
      <c r="AA20" s="53" t="s">
        <v>21</v>
      </c>
      <c r="AB20" s="67"/>
      <c r="AC20" s="11">
        <f t="shared" si="15"/>
        <v>0</v>
      </c>
      <c r="AE20" s="7">
        <f t="shared" si="27"/>
        <v>4</v>
      </c>
      <c r="AF20" s="19">
        <v>50</v>
      </c>
      <c r="AG20" s="53" t="s">
        <v>21</v>
      </c>
      <c r="AH20" s="67">
        <v>0</v>
      </c>
      <c r="AI20" s="11">
        <f t="shared" si="16"/>
        <v>0</v>
      </c>
      <c r="AK20" s="7">
        <f t="shared" si="28"/>
        <v>4</v>
      </c>
      <c r="AL20" s="19">
        <v>50</v>
      </c>
      <c r="AM20" s="53" t="s">
        <v>21</v>
      </c>
      <c r="AN20" s="67">
        <v>4.2</v>
      </c>
      <c r="AO20" s="11">
        <f t="shared" si="17"/>
        <v>210</v>
      </c>
      <c r="AQ20" s="7">
        <f t="shared" si="29"/>
        <v>4</v>
      </c>
      <c r="AR20" s="19">
        <v>50</v>
      </c>
      <c r="AS20" s="53" t="s">
        <v>21</v>
      </c>
      <c r="AT20" s="67"/>
      <c r="AU20" s="11">
        <f t="shared" si="18"/>
        <v>0</v>
      </c>
      <c r="AW20" s="7">
        <f t="shared" si="30"/>
        <v>4</v>
      </c>
      <c r="AX20" s="19">
        <v>50</v>
      </c>
      <c r="AY20" s="53" t="s">
        <v>21</v>
      </c>
      <c r="AZ20" s="67">
        <v>2.78</v>
      </c>
      <c r="BA20" s="11">
        <f t="shared" si="19"/>
        <v>139</v>
      </c>
      <c r="BC20" s="7">
        <f t="shared" si="31"/>
        <v>4</v>
      </c>
      <c r="BD20" s="19">
        <v>50</v>
      </c>
      <c r="BE20" s="53" t="s">
        <v>21</v>
      </c>
      <c r="BF20" s="67">
        <v>2.69</v>
      </c>
      <c r="BG20" s="11">
        <f t="shared" si="20"/>
        <v>134.5</v>
      </c>
      <c r="BI20" s="7">
        <f t="shared" si="32"/>
        <v>4</v>
      </c>
      <c r="BJ20" s="19">
        <v>50</v>
      </c>
      <c r="BK20" s="53" t="s">
        <v>21</v>
      </c>
      <c r="BL20" s="67">
        <v>0</v>
      </c>
      <c r="BM20" s="11">
        <f t="shared" si="21"/>
        <v>0</v>
      </c>
    </row>
    <row r="21" spans="1:65" ht="12.6" customHeight="1" thickBot="1" x14ac:dyDescent="0.3">
      <c r="A21" s="7">
        <f t="shared" si="22"/>
        <v>5</v>
      </c>
      <c r="B21" s="8">
        <v>50</v>
      </c>
      <c r="C21" s="53" t="s">
        <v>22</v>
      </c>
      <c r="D21" s="66">
        <v>0</v>
      </c>
      <c r="E21" s="11">
        <f t="shared" si="11"/>
        <v>0</v>
      </c>
      <c r="G21" s="7">
        <f t="shared" si="23"/>
        <v>5</v>
      </c>
      <c r="H21" s="8">
        <v>50</v>
      </c>
      <c r="I21" s="53" t="s">
        <v>22</v>
      </c>
      <c r="J21" s="67">
        <v>0</v>
      </c>
      <c r="K21" s="11">
        <f t="shared" si="12"/>
        <v>0</v>
      </c>
      <c r="M21" s="7">
        <f t="shared" si="24"/>
        <v>5</v>
      </c>
      <c r="N21" s="8">
        <v>50</v>
      </c>
      <c r="O21" s="53" t="s">
        <v>22</v>
      </c>
      <c r="P21" s="67">
        <v>8.85</v>
      </c>
      <c r="Q21" s="11">
        <f t="shared" si="13"/>
        <v>442.5</v>
      </c>
      <c r="S21" s="7">
        <f t="shared" si="25"/>
        <v>5</v>
      </c>
      <c r="T21" s="8">
        <v>50</v>
      </c>
      <c r="U21" s="53" t="s">
        <v>22</v>
      </c>
      <c r="V21" s="67">
        <v>5.24</v>
      </c>
      <c r="W21" s="11">
        <f t="shared" si="14"/>
        <v>262</v>
      </c>
      <c r="Y21" s="7">
        <f t="shared" si="26"/>
        <v>5</v>
      </c>
      <c r="Z21" s="8">
        <v>50</v>
      </c>
      <c r="AA21" s="53" t="s">
        <v>22</v>
      </c>
      <c r="AB21" s="67"/>
      <c r="AC21" s="11">
        <f t="shared" si="15"/>
        <v>0</v>
      </c>
      <c r="AE21" s="7">
        <f t="shared" si="27"/>
        <v>5</v>
      </c>
      <c r="AF21" s="8">
        <v>50</v>
      </c>
      <c r="AG21" s="53" t="s">
        <v>22</v>
      </c>
      <c r="AH21" s="67">
        <v>0</v>
      </c>
      <c r="AI21" s="11">
        <f t="shared" si="16"/>
        <v>0</v>
      </c>
      <c r="AK21" s="7">
        <f t="shared" si="28"/>
        <v>5</v>
      </c>
      <c r="AL21" s="8">
        <v>50</v>
      </c>
      <c r="AM21" s="53" t="s">
        <v>22</v>
      </c>
      <c r="AN21" s="67">
        <v>7.47</v>
      </c>
      <c r="AO21" s="11">
        <f t="shared" si="17"/>
        <v>373.5</v>
      </c>
      <c r="AQ21" s="7">
        <f t="shared" si="29"/>
        <v>5</v>
      </c>
      <c r="AR21" s="8">
        <v>50</v>
      </c>
      <c r="AS21" s="53" t="s">
        <v>22</v>
      </c>
      <c r="AT21" s="67"/>
      <c r="AU21" s="11">
        <f t="shared" si="18"/>
        <v>0</v>
      </c>
      <c r="AW21" s="7">
        <f t="shared" si="30"/>
        <v>5</v>
      </c>
      <c r="AX21" s="8">
        <v>50</v>
      </c>
      <c r="AY21" s="53" t="s">
        <v>22</v>
      </c>
      <c r="AZ21" s="67">
        <v>4.72</v>
      </c>
      <c r="BA21" s="11">
        <f t="shared" si="19"/>
        <v>236</v>
      </c>
      <c r="BC21" s="7">
        <f t="shared" si="31"/>
        <v>5</v>
      </c>
      <c r="BD21" s="8">
        <v>50</v>
      </c>
      <c r="BE21" s="53" t="s">
        <v>22</v>
      </c>
      <c r="BF21" s="67">
        <v>4.78</v>
      </c>
      <c r="BG21" s="11">
        <f t="shared" si="20"/>
        <v>239</v>
      </c>
      <c r="BI21" s="7">
        <f t="shared" si="32"/>
        <v>5</v>
      </c>
      <c r="BJ21" s="8">
        <v>50</v>
      </c>
      <c r="BK21" s="53" t="s">
        <v>22</v>
      </c>
      <c r="BL21" s="67">
        <v>0</v>
      </c>
      <c r="BM21" s="11">
        <f t="shared" si="21"/>
        <v>0</v>
      </c>
    </row>
    <row r="22" spans="1:65" ht="12.6" customHeight="1" thickBot="1" x14ac:dyDescent="0.3">
      <c r="A22" s="7">
        <v>6</v>
      </c>
      <c r="B22" s="8">
        <v>100</v>
      </c>
      <c r="C22" s="53" t="s">
        <v>23</v>
      </c>
      <c r="D22" s="66">
        <v>0</v>
      </c>
      <c r="E22" s="11">
        <f t="shared" si="11"/>
        <v>0</v>
      </c>
      <c r="G22" s="7">
        <v>6</v>
      </c>
      <c r="H22" s="8">
        <v>100</v>
      </c>
      <c r="I22" s="53" t="s">
        <v>23</v>
      </c>
      <c r="J22" s="67">
        <v>0</v>
      </c>
      <c r="K22" s="11">
        <f t="shared" si="12"/>
        <v>0</v>
      </c>
      <c r="M22" s="7">
        <v>6</v>
      </c>
      <c r="N22" s="8">
        <v>100</v>
      </c>
      <c r="O22" s="53" t="s">
        <v>23</v>
      </c>
      <c r="P22" s="67">
        <v>34</v>
      </c>
      <c r="Q22" s="11">
        <f t="shared" si="13"/>
        <v>3400</v>
      </c>
      <c r="S22" s="7">
        <v>6</v>
      </c>
      <c r="T22" s="8">
        <v>100</v>
      </c>
      <c r="U22" s="53" t="s">
        <v>23</v>
      </c>
      <c r="V22" s="67">
        <v>7.85</v>
      </c>
      <c r="W22" s="11">
        <f t="shared" si="14"/>
        <v>785</v>
      </c>
      <c r="Y22" s="7">
        <v>6</v>
      </c>
      <c r="Z22" s="8">
        <v>100</v>
      </c>
      <c r="AA22" s="53" t="s">
        <v>23</v>
      </c>
      <c r="AB22" s="67"/>
      <c r="AC22" s="11">
        <f t="shared" si="15"/>
        <v>0</v>
      </c>
      <c r="AE22" s="7">
        <v>6</v>
      </c>
      <c r="AF22" s="8">
        <v>100</v>
      </c>
      <c r="AG22" s="53" t="s">
        <v>23</v>
      </c>
      <c r="AH22" s="67">
        <v>0</v>
      </c>
      <c r="AI22" s="11">
        <f t="shared" si="16"/>
        <v>0</v>
      </c>
      <c r="AK22" s="7">
        <v>6</v>
      </c>
      <c r="AL22" s="8">
        <v>100</v>
      </c>
      <c r="AM22" s="53" t="s">
        <v>23</v>
      </c>
      <c r="AN22" s="67">
        <v>11.2</v>
      </c>
      <c r="AO22" s="11">
        <f t="shared" si="17"/>
        <v>1120</v>
      </c>
      <c r="AQ22" s="7">
        <v>6</v>
      </c>
      <c r="AR22" s="8">
        <v>100</v>
      </c>
      <c r="AS22" s="53" t="s">
        <v>23</v>
      </c>
      <c r="AT22" s="67"/>
      <c r="AU22" s="11">
        <f t="shared" si="18"/>
        <v>0</v>
      </c>
      <c r="AW22" s="7">
        <v>6</v>
      </c>
      <c r="AX22" s="8">
        <v>100</v>
      </c>
      <c r="AY22" s="53" t="s">
        <v>23</v>
      </c>
      <c r="AZ22" s="67">
        <v>6.8</v>
      </c>
      <c r="BA22" s="11">
        <f t="shared" si="19"/>
        <v>680</v>
      </c>
      <c r="BC22" s="7">
        <v>6</v>
      </c>
      <c r="BD22" s="8">
        <v>100</v>
      </c>
      <c r="BE22" s="53" t="s">
        <v>23</v>
      </c>
      <c r="BF22" s="67">
        <v>7.17</v>
      </c>
      <c r="BG22" s="11">
        <f t="shared" si="20"/>
        <v>717</v>
      </c>
      <c r="BI22" s="7">
        <v>6</v>
      </c>
      <c r="BJ22" s="8">
        <v>100</v>
      </c>
      <c r="BK22" s="53" t="s">
        <v>23</v>
      </c>
      <c r="BL22" s="67">
        <v>0</v>
      </c>
      <c r="BM22" s="11">
        <f t="shared" si="21"/>
        <v>0</v>
      </c>
    </row>
    <row r="23" spans="1:65" ht="12.6" customHeight="1" thickBot="1" x14ac:dyDescent="0.3">
      <c r="A23" s="7">
        <f t="shared" si="22"/>
        <v>7</v>
      </c>
      <c r="B23" s="8">
        <v>50</v>
      </c>
      <c r="C23" s="53" t="s">
        <v>24</v>
      </c>
      <c r="D23" s="66">
        <v>0</v>
      </c>
      <c r="E23" s="11">
        <f t="shared" si="11"/>
        <v>0</v>
      </c>
      <c r="G23" s="7">
        <f t="shared" si="23"/>
        <v>7</v>
      </c>
      <c r="H23" s="8">
        <v>50</v>
      </c>
      <c r="I23" s="53" t="s">
        <v>24</v>
      </c>
      <c r="J23" s="67">
        <v>0</v>
      </c>
      <c r="K23" s="11">
        <f t="shared" si="12"/>
        <v>0</v>
      </c>
      <c r="M23" s="7">
        <f t="shared" si="24"/>
        <v>7</v>
      </c>
      <c r="N23" s="8">
        <v>50</v>
      </c>
      <c r="O23" s="53" t="s">
        <v>24</v>
      </c>
      <c r="P23" s="67">
        <v>25.6</v>
      </c>
      <c r="Q23" s="11">
        <f t="shared" si="13"/>
        <v>1280</v>
      </c>
      <c r="S23" s="7">
        <f t="shared" si="25"/>
        <v>7</v>
      </c>
      <c r="T23" s="8">
        <v>50</v>
      </c>
      <c r="U23" s="53" t="s">
        <v>24</v>
      </c>
      <c r="V23" s="67">
        <v>7.63</v>
      </c>
      <c r="W23" s="11">
        <f t="shared" si="14"/>
        <v>381.5</v>
      </c>
      <c r="Y23" s="7">
        <f t="shared" si="26"/>
        <v>7</v>
      </c>
      <c r="Z23" s="8">
        <v>50</v>
      </c>
      <c r="AA23" s="53" t="s">
        <v>24</v>
      </c>
      <c r="AB23" s="67"/>
      <c r="AC23" s="11">
        <f t="shared" si="15"/>
        <v>0</v>
      </c>
      <c r="AE23" s="7">
        <f t="shared" si="27"/>
        <v>7</v>
      </c>
      <c r="AF23" s="8">
        <v>50</v>
      </c>
      <c r="AG23" s="53" t="s">
        <v>24</v>
      </c>
      <c r="AH23" s="67">
        <v>0</v>
      </c>
      <c r="AI23" s="11">
        <f t="shared" si="16"/>
        <v>0</v>
      </c>
      <c r="AK23" s="7">
        <f t="shared" si="28"/>
        <v>7</v>
      </c>
      <c r="AL23" s="8">
        <v>50</v>
      </c>
      <c r="AM23" s="53" t="s">
        <v>24</v>
      </c>
      <c r="AN23" s="67">
        <v>10.89</v>
      </c>
      <c r="AO23" s="11">
        <f t="shared" si="17"/>
        <v>544.5</v>
      </c>
      <c r="AQ23" s="7">
        <f t="shared" si="29"/>
        <v>7</v>
      </c>
      <c r="AR23" s="8">
        <v>50</v>
      </c>
      <c r="AS23" s="53" t="s">
        <v>24</v>
      </c>
      <c r="AT23" s="67"/>
      <c r="AU23" s="11">
        <f t="shared" si="18"/>
        <v>0</v>
      </c>
      <c r="AW23" s="7">
        <f t="shared" si="30"/>
        <v>7</v>
      </c>
      <c r="AX23" s="8">
        <v>50</v>
      </c>
      <c r="AY23" s="53" t="s">
        <v>24</v>
      </c>
      <c r="AZ23" s="67">
        <v>6.61</v>
      </c>
      <c r="BA23" s="11">
        <f t="shared" si="19"/>
        <v>330.5</v>
      </c>
      <c r="BC23" s="7">
        <f t="shared" si="31"/>
        <v>7</v>
      </c>
      <c r="BD23" s="8">
        <v>50</v>
      </c>
      <c r="BE23" s="53" t="s">
        <v>24</v>
      </c>
      <c r="BF23" s="67">
        <v>7.58</v>
      </c>
      <c r="BG23" s="11">
        <f t="shared" si="20"/>
        <v>379</v>
      </c>
      <c r="BI23" s="7">
        <f t="shared" si="32"/>
        <v>7</v>
      </c>
      <c r="BJ23" s="8">
        <v>50</v>
      </c>
      <c r="BK23" s="53" t="s">
        <v>24</v>
      </c>
      <c r="BL23" s="67">
        <v>0</v>
      </c>
      <c r="BM23" s="11">
        <f t="shared" si="21"/>
        <v>0</v>
      </c>
    </row>
    <row r="24" spans="1:65" ht="12.6" customHeight="1" thickBot="1" x14ac:dyDescent="0.3">
      <c r="A24" s="7">
        <f t="shared" si="22"/>
        <v>8</v>
      </c>
      <c r="B24" s="8">
        <v>50</v>
      </c>
      <c r="C24" s="53" t="s">
        <v>25</v>
      </c>
      <c r="D24" s="66">
        <v>0</v>
      </c>
      <c r="E24" s="11">
        <f t="shared" si="11"/>
        <v>0</v>
      </c>
      <c r="G24" s="7">
        <f t="shared" si="23"/>
        <v>8</v>
      </c>
      <c r="H24" s="8">
        <v>50</v>
      </c>
      <c r="I24" s="53" t="s">
        <v>25</v>
      </c>
      <c r="J24" s="67">
        <v>0</v>
      </c>
      <c r="K24" s="11">
        <f t="shared" si="12"/>
        <v>0</v>
      </c>
      <c r="M24" s="7">
        <f t="shared" si="24"/>
        <v>8</v>
      </c>
      <c r="N24" s="8">
        <v>50</v>
      </c>
      <c r="O24" s="53" t="s">
        <v>25</v>
      </c>
      <c r="P24" s="67">
        <v>14.95</v>
      </c>
      <c r="Q24" s="11">
        <f t="shared" si="13"/>
        <v>747.5</v>
      </c>
      <c r="S24" s="7">
        <f t="shared" si="25"/>
        <v>8</v>
      </c>
      <c r="T24" s="8">
        <v>50</v>
      </c>
      <c r="U24" s="53" t="s">
        <v>25</v>
      </c>
      <c r="V24" s="67">
        <v>3.49</v>
      </c>
      <c r="W24" s="11">
        <f t="shared" si="14"/>
        <v>174.5</v>
      </c>
      <c r="Y24" s="7">
        <f t="shared" si="26"/>
        <v>8</v>
      </c>
      <c r="Z24" s="8">
        <v>50</v>
      </c>
      <c r="AA24" s="53" t="s">
        <v>25</v>
      </c>
      <c r="AB24" s="67"/>
      <c r="AC24" s="11">
        <f t="shared" si="15"/>
        <v>0</v>
      </c>
      <c r="AE24" s="7">
        <f t="shared" si="27"/>
        <v>8</v>
      </c>
      <c r="AF24" s="8">
        <v>50</v>
      </c>
      <c r="AG24" s="53" t="s">
        <v>25</v>
      </c>
      <c r="AH24" s="67">
        <v>0</v>
      </c>
      <c r="AI24" s="11">
        <f t="shared" si="16"/>
        <v>0</v>
      </c>
      <c r="AK24" s="7">
        <f t="shared" si="28"/>
        <v>8</v>
      </c>
      <c r="AL24" s="8">
        <v>50</v>
      </c>
      <c r="AM24" s="53" t="s">
        <v>25</v>
      </c>
      <c r="AN24" s="67">
        <v>5.59</v>
      </c>
      <c r="AO24" s="11">
        <f t="shared" si="17"/>
        <v>279.5</v>
      </c>
      <c r="AQ24" s="7">
        <f t="shared" si="29"/>
        <v>8</v>
      </c>
      <c r="AR24" s="8">
        <v>50</v>
      </c>
      <c r="AS24" s="53" t="s">
        <v>25</v>
      </c>
      <c r="AT24" s="67"/>
      <c r="AU24" s="11">
        <f t="shared" si="18"/>
        <v>0</v>
      </c>
      <c r="AW24" s="7">
        <f t="shared" si="30"/>
        <v>8</v>
      </c>
      <c r="AX24" s="8">
        <v>50</v>
      </c>
      <c r="AY24" s="53" t="s">
        <v>25</v>
      </c>
      <c r="AZ24" s="67">
        <v>3.48</v>
      </c>
      <c r="BA24" s="11">
        <f t="shared" si="19"/>
        <v>174</v>
      </c>
      <c r="BC24" s="7">
        <f t="shared" si="31"/>
        <v>8</v>
      </c>
      <c r="BD24" s="8">
        <v>50</v>
      </c>
      <c r="BE24" s="53" t="s">
        <v>25</v>
      </c>
      <c r="BF24" s="67">
        <v>3.52</v>
      </c>
      <c r="BG24" s="11">
        <f t="shared" si="20"/>
        <v>176</v>
      </c>
      <c r="BI24" s="7">
        <f t="shared" si="32"/>
        <v>8</v>
      </c>
      <c r="BJ24" s="8">
        <v>50</v>
      </c>
      <c r="BK24" s="53" t="s">
        <v>25</v>
      </c>
      <c r="BL24" s="67">
        <v>0</v>
      </c>
      <c r="BM24" s="11">
        <f t="shared" si="21"/>
        <v>0</v>
      </c>
    </row>
    <row r="25" spans="1:65" ht="12.6" customHeight="1" thickBot="1" x14ac:dyDescent="0.3">
      <c r="A25" s="7">
        <f t="shared" si="22"/>
        <v>9</v>
      </c>
      <c r="B25" s="8">
        <v>50</v>
      </c>
      <c r="C25" s="53" t="s">
        <v>26</v>
      </c>
      <c r="D25" s="66">
        <v>0</v>
      </c>
      <c r="E25" s="11">
        <f t="shared" si="11"/>
        <v>0</v>
      </c>
      <c r="G25" s="7">
        <f t="shared" si="23"/>
        <v>9</v>
      </c>
      <c r="H25" s="8">
        <v>50</v>
      </c>
      <c r="I25" s="53" t="s">
        <v>26</v>
      </c>
      <c r="J25" s="67">
        <v>0</v>
      </c>
      <c r="K25" s="11">
        <f t="shared" si="12"/>
        <v>0</v>
      </c>
      <c r="M25" s="7">
        <f t="shared" si="24"/>
        <v>9</v>
      </c>
      <c r="N25" s="8">
        <v>50</v>
      </c>
      <c r="O25" s="53" t="s">
        <v>26</v>
      </c>
      <c r="P25" s="67">
        <v>15.6</v>
      </c>
      <c r="Q25" s="11">
        <f t="shared" si="13"/>
        <v>780</v>
      </c>
      <c r="S25" s="7">
        <f t="shared" si="25"/>
        <v>9</v>
      </c>
      <c r="T25" s="8">
        <v>50</v>
      </c>
      <c r="U25" s="53" t="s">
        <v>26</v>
      </c>
      <c r="V25" s="67">
        <v>4.6500000000000004</v>
      </c>
      <c r="W25" s="11">
        <f t="shared" si="14"/>
        <v>232.50000000000003</v>
      </c>
      <c r="Y25" s="7">
        <f t="shared" si="26"/>
        <v>9</v>
      </c>
      <c r="Z25" s="8">
        <v>50</v>
      </c>
      <c r="AA25" s="53" t="s">
        <v>26</v>
      </c>
      <c r="AB25" s="67"/>
      <c r="AC25" s="11">
        <f t="shared" si="15"/>
        <v>0</v>
      </c>
      <c r="AE25" s="7">
        <f t="shared" si="27"/>
        <v>9</v>
      </c>
      <c r="AF25" s="8">
        <v>50</v>
      </c>
      <c r="AG25" s="53" t="s">
        <v>26</v>
      </c>
      <c r="AH25" s="67">
        <v>0</v>
      </c>
      <c r="AI25" s="11">
        <f t="shared" si="16"/>
        <v>0</v>
      </c>
      <c r="AK25" s="7">
        <f t="shared" si="28"/>
        <v>9</v>
      </c>
      <c r="AL25" s="8">
        <v>50</v>
      </c>
      <c r="AM25" s="53" t="s">
        <v>26</v>
      </c>
      <c r="AN25" s="67">
        <v>6.64</v>
      </c>
      <c r="AO25" s="11">
        <f t="shared" si="17"/>
        <v>332</v>
      </c>
      <c r="AQ25" s="7">
        <f t="shared" si="29"/>
        <v>9</v>
      </c>
      <c r="AR25" s="8">
        <v>50</v>
      </c>
      <c r="AS25" s="53" t="s">
        <v>26</v>
      </c>
      <c r="AT25" s="67"/>
      <c r="AU25" s="11">
        <f t="shared" si="18"/>
        <v>0</v>
      </c>
      <c r="AW25" s="7">
        <f t="shared" si="30"/>
        <v>9</v>
      </c>
      <c r="AX25" s="8">
        <v>50</v>
      </c>
      <c r="AY25" s="53" t="s">
        <v>26</v>
      </c>
      <c r="AZ25" s="67">
        <v>5.75</v>
      </c>
      <c r="BA25" s="11">
        <f t="shared" si="19"/>
        <v>287.5</v>
      </c>
      <c r="BC25" s="7">
        <f t="shared" si="31"/>
        <v>9</v>
      </c>
      <c r="BD25" s="8">
        <v>50</v>
      </c>
      <c r="BE25" s="53" t="s">
        <v>26</v>
      </c>
      <c r="BF25" s="67">
        <v>4.6900000000000004</v>
      </c>
      <c r="BG25" s="11">
        <f t="shared" si="20"/>
        <v>234.50000000000003</v>
      </c>
      <c r="BI25" s="7">
        <f t="shared" si="32"/>
        <v>9</v>
      </c>
      <c r="BJ25" s="8">
        <v>50</v>
      </c>
      <c r="BK25" s="53" t="s">
        <v>26</v>
      </c>
      <c r="BL25" s="67">
        <v>0</v>
      </c>
      <c r="BM25" s="11">
        <f t="shared" si="21"/>
        <v>0</v>
      </c>
    </row>
    <row r="26" spans="1:65" ht="12.6" customHeight="1" thickBot="1" x14ac:dyDescent="0.3">
      <c r="A26" s="7">
        <f t="shared" si="22"/>
        <v>10</v>
      </c>
      <c r="B26" s="8">
        <v>50</v>
      </c>
      <c r="C26" s="53" t="s">
        <v>27</v>
      </c>
      <c r="D26" s="66">
        <v>0</v>
      </c>
      <c r="E26" s="11">
        <f t="shared" si="11"/>
        <v>0</v>
      </c>
      <c r="G26" s="7">
        <f t="shared" si="23"/>
        <v>10</v>
      </c>
      <c r="H26" s="8">
        <v>50</v>
      </c>
      <c r="I26" s="53" t="s">
        <v>27</v>
      </c>
      <c r="J26" s="67">
        <v>0</v>
      </c>
      <c r="K26" s="11">
        <f t="shared" si="12"/>
        <v>0</v>
      </c>
      <c r="M26" s="7">
        <f t="shared" si="24"/>
        <v>10</v>
      </c>
      <c r="N26" s="8">
        <v>50</v>
      </c>
      <c r="O26" s="53" t="s">
        <v>27</v>
      </c>
      <c r="P26" s="67">
        <v>16.5</v>
      </c>
      <c r="Q26" s="11">
        <f t="shared" si="13"/>
        <v>825</v>
      </c>
      <c r="S26" s="7">
        <f t="shared" si="25"/>
        <v>10</v>
      </c>
      <c r="T26" s="8">
        <v>50</v>
      </c>
      <c r="U26" s="53" t="s">
        <v>27</v>
      </c>
      <c r="V26" s="67">
        <v>5.24</v>
      </c>
      <c r="W26" s="11">
        <f t="shared" si="14"/>
        <v>262</v>
      </c>
      <c r="Y26" s="7">
        <f t="shared" si="26"/>
        <v>10</v>
      </c>
      <c r="Z26" s="8">
        <v>50</v>
      </c>
      <c r="AA26" s="53" t="s">
        <v>27</v>
      </c>
      <c r="AB26" s="67"/>
      <c r="AC26" s="11">
        <f t="shared" si="15"/>
        <v>0</v>
      </c>
      <c r="AE26" s="7">
        <f t="shared" si="27"/>
        <v>10</v>
      </c>
      <c r="AF26" s="8">
        <v>50</v>
      </c>
      <c r="AG26" s="53" t="s">
        <v>27</v>
      </c>
      <c r="AH26" s="67">
        <v>0</v>
      </c>
      <c r="AI26" s="11">
        <f t="shared" si="16"/>
        <v>0</v>
      </c>
      <c r="AK26" s="7">
        <f t="shared" si="28"/>
        <v>10</v>
      </c>
      <c r="AL26" s="8">
        <v>50</v>
      </c>
      <c r="AM26" s="53" t="s">
        <v>27</v>
      </c>
      <c r="AN26" s="67">
        <v>7.47</v>
      </c>
      <c r="AO26" s="11">
        <f t="shared" si="17"/>
        <v>373.5</v>
      </c>
      <c r="AQ26" s="7">
        <f t="shared" si="29"/>
        <v>10</v>
      </c>
      <c r="AR26" s="8">
        <v>50</v>
      </c>
      <c r="AS26" s="53" t="s">
        <v>27</v>
      </c>
      <c r="AT26" s="67"/>
      <c r="AU26" s="11">
        <f t="shared" si="18"/>
        <v>0</v>
      </c>
      <c r="AW26" s="7">
        <f t="shared" si="30"/>
        <v>10</v>
      </c>
      <c r="AX26" s="8">
        <v>50</v>
      </c>
      <c r="AY26" s="53" t="s">
        <v>27</v>
      </c>
      <c r="AZ26" s="67">
        <v>4.72</v>
      </c>
      <c r="BA26" s="11">
        <f t="shared" si="19"/>
        <v>236</v>
      </c>
      <c r="BC26" s="7">
        <f t="shared" si="31"/>
        <v>10</v>
      </c>
      <c r="BD26" s="8">
        <v>50</v>
      </c>
      <c r="BE26" s="53" t="s">
        <v>27</v>
      </c>
      <c r="BF26" s="67">
        <v>5.27</v>
      </c>
      <c r="BG26" s="11">
        <f t="shared" si="20"/>
        <v>263.5</v>
      </c>
      <c r="BI26" s="7">
        <f t="shared" si="32"/>
        <v>10</v>
      </c>
      <c r="BJ26" s="8">
        <v>50</v>
      </c>
      <c r="BK26" s="53" t="s">
        <v>27</v>
      </c>
      <c r="BL26" s="67">
        <v>0</v>
      </c>
      <c r="BM26" s="11">
        <f t="shared" si="21"/>
        <v>0</v>
      </c>
    </row>
    <row r="27" spans="1:65" ht="12.6" customHeight="1" thickBot="1" x14ac:dyDescent="0.3">
      <c r="A27" s="7">
        <f t="shared" si="22"/>
        <v>11</v>
      </c>
      <c r="B27" s="8">
        <v>50</v>
      </c>
      <c r="C27" s="53" t="s">
        <v>28</v>
      </c>
      <c r="D27" s="66">
        <v>0</v>
      </c>
      <c r="E27" s="11">
        <f t="shared" si="11"/>
        <v>0</v>
      </c>
      <c r="G27" s="7">
        <f t="shared" si="23"/>
        <v>11</v>
      </c>
      <c r="H27" s="8">
        <v>50</v>
      </c>
      <c r="I27" s="53" t="s">
        <v>28</v>
      </c>
      <c r="J27" s="67">
        <v>0</v>
      </c>
      <c r="K27" s="11">
        <f t="shared" si="12"/>
        <v>0</v>
      </c>
      <c r="M27" s="7">
        <f t="shared" si="24"/>
        <v>11</v>
      </c>
      <c r="N27" s="8">
        <v>50</v>
      </c>
      <c r="O27" s="53" t="s">
        <v>28</v>
      </c>
      <c r="P27" s="67">
        <v>23.4</v>
      </c>
      <c r="Q27" s="11">
        <f t="shared" si="13"/>
        <v>1170</v>
      </c>
      <c r="S27" s="7">
        <f t="shared" si="25"/>
        <v>11</v>
      </c>
      <c r="T27" s="8">
        <v>50</v>
      </c>
      <c r="U27" s="53" t="s">
        <v>28</v>
      </c>
      <c r="V27" s="67">
        <v>6.98</v>
      </c>
      <c r="W27" s="11">
        <f t="shared" si="14"/>
        <v>349</v>
      </c>
      <c r="Y27" s="7">
        <f t="shared" si="26"/>
        <v>11</v>
      </c>
      <c r="Z27" s="8">
        <v>50</v>
      </c>
      <c r="AA27" s="53" t="s">
        <v>28</v>
      </c>
      <c r="AB27" s="67"/>
      <c r="AC27" s="11">
        <f t="shared" si="15"/>
        <v>0</v>
      </c>
      <c r="AE27" s="7">
        <f t="shared" si="27"/>
        <v>11</v>
      </c>
      <c r="AF27" s="8">
        <v>50</v>
      </c>
      <c r="AG27" s="53" t="s">
        <v>28</v>
      </c>
      <c r="AH27" s="67">
        <v>0</v>
      </c>
      <c r="AI27" s="11">
        <f t="shared" si="16"/>
        <v>0</v>
      </c>
      <c r="AK27" s="7">
        <f t="shared" si="28"/>
        <v>11</v>
      </c>
      <c r="AL27" s="8">
        <v>50</v>
      </c>
      <c r="AM27" s="53" t="s">
        <v>28</v>
      </c>
      <c r="AN27" s="67">
        <v>9.9600000000000009</v>
      </c>
      <c r="AO27" s="11">
        <f t="shared" si="17"/>
        <v>498.00000000000006</v>
      </c>
      <c r="AQ27" s="7">
        <f t="shared" si="29"/>
        <v>11</v>
      </c>
      <c r="AR27" s="8">
        <v>50</v>
      </c>
      <c r="AS27" s="53" t="s">
        <v>28</v>
      </c>
      <c r="AT27" s="67"/>
      <c r="AU27" s="11">
        <f t="shared" si="18"/>
        <v>0</v>
      </c>
      <c r="AW27" s="7">
        <f t="shared" si="30"/>
        <v>11</v>
      </c>
      <c r="AX27" s="8">
        <v>50</v>
      </c>
      <c r="AY27" s="53" t="s">
        <v>28</v>
      </c>
      <c r="AZ27" s="67">
        <v>6.04</v>
      </c>
      <c r="BA27" s="11">
        <f t="shared" si="19"/>
        <v>302</v>
      </c>
      <c r="BC27" s="7">
        <f t="shared" si="31"/>
        <v>11</v>
      </c>
      <c r="BD27" s="8">
        <v>50</v>
      </c>
      <c r="BE27" s="53" t="s">
        <v>28</v>
      </c>
      <c r="BF27" s="67">
        <v>6.24</v>
      </c>
      <c r="BG27" s="11">
        <f t="shared" si="20"/>
        <v>312</v>
      </c>
      <c r="BI27" s="7">
        <f t="shared" si="32"/>
        <v>11</v>
      </c>
      <c r="BJ27" s="8">
        <v>50</v>
      </c>
      <c r="BK27" s="53" t="s">
        <v>28</v>
      </c>
      <c r="BL27" s="67">
        <v>0</v>
      </c>
      <c r="BM27" s="11">
        <f t="shared" si="21"/>
        <v>0</v>
      </c>
    </row>
    <row r="28" spans="1:65" ht="12.6" customHeight="1" thickBot="1" x14ac:dyDescent="0.3">
      <c r="A28" s="7">
        <f t="shared" si="22"/>
        <v>12</v>
      </c>
      <c r="B28" s="8">
        <v>100</v>
      </c>
      <c r="C28" s="53" t="s">
        <v>29</v>
      </c>
      <c r="D28" s="66">
        <v>0</v>
      </c>
      <c r="E28" s="11">
        <f t="shared" si="11"/>
        <v>0</v>
      </c>
      <c r="G28" s="7">
        <f t="shared" si="23"/>
        <v>12</v>
      </c>
      <c r="H28" s="8">
        <v>100</v>
      </c>
      <c r="I28" s="53" t="s">
        <v>29</v>
      </c>
      <c r="J28" s="67">
        <v>0</v>
      </c>
      <c r="K28" s="11">
        <f t="shared" si="12"/>
        <v>0</v>
      </c>
      <c r="M28" s="7">
        <f t="shared" si="24"/>
        <v>12</v>
      </c>
      <c r="N28" s="8">
        <v>100</v>
      </c>
      <c r="O28" s="53" t="s">
        <v>29</v>
      </c>
      <c r="P28" s="67">
        <v>53</v>
      </c>
      <c r="Q28" s="11">
        <f t="shared" si="13"/>
        <v>5300</v>
      </c>
      <c r="S28" s="7">
        <f t="shared" si="25"/>
        <v>12</v>
      </c>
      <c r="T28" s="8">
        <v>100</v>
      </c>
      <c r="U28" s="53" t="s">
        <v>29</v>
      </c>
      <c r="V28" s="67">
        <v>10.47</v>
      </c>
      <c r="W28" s="11">
        <f t="shared" si="14"/>
        <v>1047</v>
      </c>
      <c r="Y28" s="7">
        <f t="shared" si="26"/>
        <v>12</v>
      </c>
      <c r="Z28" s="8">
        <v>100</v>
      </c>
      <c r="AA28" s="53" t="s">
        <v>29</v>
      </c>
      <c r="AB28" s="67"/>
      <c r="AC28" s="11">
        <f t="shared" si="15"/>
        <v>0</v>
      </c>
      <c r="AE28" s="7">
        <f t="shared" si="27"/>
        <v>12</v>
      </c>
      <c r="AF28" s="8">
        <v>100</v>
      </c>
      <c r="AG28" s="53" t="s">
        <v>29</v>
      </c>
      <c r="AH28" s="67">
        <v>0</v>
      </c>
      <c r="AI28" s="11">
        <f t="shared" si="16"/>
        <v>0</v>
      </c>
      <c r="AK28" s="7">
        <f t="shared" si="28"/>
        <v>12</v>
      </c>
      <c r="AL28" s="8">
        <v>100</v>
      </c>
      <c r="AM28" s="53" t="s">
        <v>29</v>
      </c>
      <c r="AN28" s="67">
        <v>14.93</v>
      </c>
      <c r="AO28" s="11">
        <f t="shared" si="17"/>
        <v>1493</v>
      </c>
      <c r="AQ28" s="7">
        <f t="shared" si="29"/>
        <v>12</v>
      </c>
      <c r="AR28" s="8">
        <v>100</v>
      </c>
      <c r="AS28" s="53" t="s">
        <v>29</v>
      </c>
      <c r="AT28" s="67"/>
      <c r="AU28" s="11">
        <f t="shared" si="18"/>
        <v>0</v>
      </c>
      <c r="AW28" s="7">
        <f t="shared" si="30"/>
        <v>12</v>
      </c>
      <c r="AX28" s="8">
        <v>100</v>
      </c>
      <c r="AY28" s="53" t="s">
        <v>29</v>
      </c>
      <c r="AZ28" s="67">
        <v>9.08</v>
      </c>
      <c r="BA28" s="11">
        <f t="shared" si="19"/>
        <v>908</v>
      </c>
      <c r="BC28" s="7">
        <f t="shared" si="31"/>
        <v>12</v>
      </c>
      <c r="BD28" s="8">
        <v>100</v>
      </c>
      <c r="BE28" s="53" t="s">
        <v>29</v>
      </c>
      <c r="BF28" s="67">
        <v>9.36</v>
      </c>
      <c r="BG28" s="11">
        <f t="shared" si="20"/>
        <v>936</v>
      </c>
      <c r="BI28" s="7">
        <f t="shared" si="32"/>
        <v>12</v>
      </c>
      <c r="BJ28" s="8">
        <v>100</v>
      </c>
      <c r="BK28" s="53" t="s">
        <v>29</v>
      </c>
      <c r="BL28" s="67">
        <v>0</v>
      </c>
      <c r="BM28" s="11">
        <f t="shared" si="21"/>
        <v>0</v>
      </c>
    </row>
    <row r="29" spans="1:65" ht="12.6" customHeight="1" thickBot="1" x14ac:dyDescent="0.3">
      <c r="A29" s="7">
        <f t="shared" si="22"/>
        <v>13</v>
      </c>
      <c r="B29" s="8">
        <v>200</v>
      </c>
      <c r="C29" s="53" t="s">
        <v>30</v>
      </c>
      <c r="D29" s="66">
        <v>0</v>
      </c>
      <c r="E29" s="11">
        <f t="shared" si="11"/>
        <v>0</v>
      </c>
      <c r="G29" s="7">
        <f t="shared" si="23"/>
        <v>13</v>
      </c>
      <c r="H29" s="8">
        <v>200</v>
      </c>
      <c r="I29" s="53" t="s">
        <v>30</v>
      </c>
      <c r="J29" s="67">
        <v>0</v>
      </c>
      <c r="K29" s="11">
        <f t="shared" si="12"/>
        <v>0</v>
      </c>
      <c r="M29" s="7">
        <f t="shared" si="24"/>
        <v>13</v>
      </c>
      <c r="N29" s="8">
        <v>200</v>
      </c>
      <c r="O29" s="53" t="s">
        <v>30</v>
      </c>
      <c r="P29" s="67">
        <v>48</v>
      </c>
      <c r="Q29" s="11">
        <f t="shared" si="13"/>
        <v>9600</v>
      </c>
      <c r="S29" s="7">
        <f t="shared" si="25"/>
        <v>13</v>
      </c>
      <c r="T29" s="8">
        <v>200</v>
      </c>
      <c r="U29" s="53" t="s">
        <v>30</v>
      </c>
      <c r="V29" s="67">
        <v>13.96</v>
      </c>
      <c r="W29" s="11">
        <f t="shared" si="14"/>
        <v>2792</v>
      </c>
      <c r="Y29" s="7">
        <f t="shared" si="26"/>
        <v>13</v>
      </c>
      <c r="Z29" s="8">
        <v>200</v>
      </c>
      <c r="AA29" s="53" t="s">
        <v>30</v>
      </c>
      <c r="AB29" s="67"/>
      <c r="AC29" s="11">
        <f t="shared" si="15"/>
        <v>0</v>
      </c>
      <c r="AE29" s="7">
        <f t="shared" si="27"/>
        <v>13</v>
      </c>
      <c r="AF29" s="8">
        <v>200</v>
      </c>
      <c r="AG29" s="53" t="s">
        <v>30</v>
      </c>
      <c r="AH29" s="67">
        <v>0</v>
      </c>
      <c r="AI29" s="11">
        <f t="shared" si="16"/>
        <v>0</v>
      </c>
      <c r="AK29" s="7">
        <f t="shared" si="28"/>
        <v>13</v>
      </c>
      <c r="AL29" s="8">
        <v>200</v>
      </c>
      <c r="AM29" s="53" t="s">
        <v>30</v>
      </c>
      <c r="AN29" s="67">
        <v>19.91</v>
      </c>
      <c r="AO29" s="11">
        <f t="shared" si="17"/>
        <v>3982</v>
      </c>
      <c r="AQ29" s="7">
        <f t="shared" si="29"/>
        <v>13</v>
      </c>
      <c r="AR29" s="8">
        <v>200</v>
      </c>
      <c r="AS29" s="53" t="s">
        <v>30</v>
      </c>
      <c r="AT29" s="67"/>
      <c r="AU29" s="11">
        <f t="shared" si="18"/>
        <v>0</v>
      </c>
      <c r="AW29" s="7">
        <f t="shared" si="30"/>
        <v>13</v>
      </c>
      <c r="AX29" s="8">
        <v>200</v>
      </c>
      <c r="AY29" s="53" t="s">
        <v>30</v>
      </c>
      <c r="AZ29" s="67">
        <v>12.11</v>
      </c>
      <c r="BA29" s="11">
        <f t="shared" si="19"/>
        <v>2422</v>
      </c>
      <c r="BC29" s="7">
        <f t="shared" si="31"/>
        <v>13</v>
      </c>
      <c r="BD29" s="8">
        <v>200</v>
      </c>
      <c r="BE29" s="53" t="s">
        <v>30</v>
      </c>
      <c r="BF29" s="67">
        <v>12.47</v>
      </c>
      <c r="BG29" s="11">
        <f t="shared" si="20"/>
        <v>2494</v>
      </c>
      <c r="BI29" s="7">
        <f t="shared" si="32"/>
        <v>13</v>
      </c>
      <c r="BJ29" s="8">
        <v>200</v>
      </c>
      <c r="BK29" s="53" t="s">
        <v>30</v>
      </c>
      <c r="BL29" s="67">
        <v>0</v>
      </c>
      <c r="BM29" s="11">
        <f t="shared" si="21"/>
        <v>0</v>
      </c>
    </row>
    <row r="30" spans="1:65" ht="12.6" customHeight="1" thickBot="1" x14ac:dyDescent="0.3">
      <c r="A30" s="7">
        <f t="shared" si="22"/>
        <v>14</v>
      </c>
      <c r="B30" s="8">
        <v>200</v>
      </c>
      <c r="C30" s="53" t="s">
        <v>31</v>
      </c>
      <c r="D30" s="66">
        <v>0</v>
      </c>
      <c r="E30" s="11">
        <f t="shared" si="11"/>
        <v>0</v>
      </c>
      <c r="G30" s="7">
        <f t="shared" si="23"/>
        <v>14</v>
      </c>
      <c r="H30" s="8">
        <v>200</v>
      </c>
      <c r="I30" s="53" t="s">
        <v>31</v>
      </c>
      <c r="J30" s="67">
        <v>0</v>
      </c>
      <c r="K30" s="11">
        <f t="shared" si="12"/>
        <v>0</v>
      </c>
      <c r="M30" s="7">
        <f t="shared" si="24"/>
        <v>14</v>
      </c>
      <c r="N30" s="8">
        <v>200</v>
      </c>
      <c r="O30" s="53" t="s">
        <v>31</v>
      </c>
      <c r="P30" s="67">
        <v>58.5</v>
      </c>
      <c r="Q30" s="11">
        <f t="shared" si="13"/>
        <v>11700</v>
      </c>
      <c r="S30" s="7">
        <f t="shared" si="25"/>
        <v>14</v>
      </c>
      <c r="T30" s="8">
        <v>200</v>
      </c>
      <c r="U30" s="53" t="s">
        <v>31</v>
      </c>
      <c r="V30" s="67">
        <v>17.45</v>
      </c>
      <c r="W30" s="11">
        <f t="shared" si="14"/>
        <v>3490</v>
      </c>
      <c r="Y30" s="7">
        <f t="shared" si="26"/>
        <v>14</v>
      </c>
      <c r="Z30" s="8">
        <v>200</v>
      </c>
      <c r="AA30" s="53" t="s">
        <v>31</v>
      </c>
      <c r="AB30" s="67"/>
      <c r="AC30" s="11">
        <f t="shared" si="15"/>
        <v>0</v>
      </c>
      <c r="AE30" s="7">
        <f t="shared" si="27"/>
        <v>14</v>
      </c>
      <c r="AF30" s="8">
        <v>200</v>
      </c>
      <c r="AG30" s="53" t="s">
        <v>31</v>
      </c>
      <c r="AH30" s="67">
        <v>0</v>
      </c>
      <c r="AI30" s="11">
        <f t="shared" si="16"/>
        <v>0</v>
      </c>
      <c r="AK30" s="7">
        <f t="shared" si="28"/>
        <v>14</v>
      </c>
      <c r="AL30" s="8">
        <v>200</v>
      </c>
      <c r="AM30" s="53" t="s">
        <v>31</v>
      </c>
      <c r="AN30" s="67">
        <v>24.9</v>
      </c>
      <c r="AO30" s="11">
        <f t="shared" si="17"/>
        <v>4980</v>
      </c>
      <c r="AQ30" s="7">
        <f t="shared" si="29"/>
        <v>14</v>
      </c>
      <c r="AR30" s="8">
        <v>200</v>
      </c>
      <c r="AS30" s="53" t="s">
        <v>31</v>
      </c>
      <c r="AT30" s="67"/>
      <c r="AU30" s="11">
        <f t="shared" si="18"/>
        <v>0</v>
      </c>
      <c r="AW30" s="7">
        <f t="shared" si="30"/>
        <v>14</v>
      </c>
      <c r="AX30" s="8">
        <v>200</v>
      </c>
      <c r="AY30" s="53" t="s">
        <v>31</v>
      </c>
      <c r="AZ30" s="67">
        <v>15.15</v>
      </c>
      <c r="BA30" s="11">
        <f t="shared" si="19"/>
        <v>3030</v>
      </c>
      <c r="BC30" s="7">
        <f t="shared" si="31"/>
        <v>14</v>
      </c>
      <c r="BD30" s="8">
        <v>200</v>
      </c>
      <c r="BE30" s="53" t="s">
        <v>31</v>
      </c>
      <c r="BF30" s="67">
        <v>19.48</v>
      </c>
      <c r="BG30" s="11">
        <f t="shared" si="20"/>
        <v>3896</v>
      </c>
      <c r="BI30" s="7">
        <f t="shared" si="32"/>
        <v>14</v>
      </c>
      <c r="BJ30" s="8">
        <v>200</v>
      </c>
      <c r="BK30" s="53" t="s">
        <v>31</v>
      </c>
      <c r="BL30" s="67">
        <v>0</v>
      </c>
      <c r="BM30" s="11">
        <f t="shared" si="21"/>
        <v>0</v>
      </c>
    </row>
    <row r="31" spans="1:65" ht="12.6" customHeight="1" thickBot="1" x14ac:dyDescent="0.3">
      <c r="A31" s="7">
        <f t="shared" si="22"/>
        <v>15</v>
      </c>
      <c r="B31" s="8">
        <v>50</v>
      </c>
      <c r="C31" s="53" t="s">
        <v>32</v>
      </c>
      <c r="D31" s="66">
        <v>0</v>
      </c>
      <c r="E31" s="11">
        <f t="shared" si="11"/>
        <v>0</v>
      </c>
      <c r="G31" s="7">
        <f t="shared" si="23"/>
        <v>15</v>
      </c>
      <c r="H31" s="8">
        <v>50</v>
      </c>
      <c r="I31" s="53" t="s">
        <v>32</v>
      </c>
      <c r="J31" s="67">
        <v>0</v>
      </c>
      <c r="K31" s="11">
        <f t="shared" si="12"/>
        <v>0</v>
      </c>
      <c r="M31" s="7">
        <f t="shared" si="24"/>
        <v>15</v>
      </c>
      <c r="N31" s="8">
        <v>50</v>
      </c>
      <c r="O31" s="53" t="s">
        <v>32</v>
      </c>
      <c r="P31" s="67">
        <v>16</v>
      </c>
      <c r="Q31" s="11">
        <f t="shared" si="13"/>
        <v>800</v>
      </c>
      <c r="S31" s="7">
        <f t="shared" si="25"/>
        <v>15</v>
      </c>
      <c r="T31" s="8">
        <v>50</v>
      </c>
      <c r="U31" s="53" t="s">
        <v>32</v>
      </c>
      <c r="V31" s="67">
        <v>4.3600000000000003</v>
      </c>
      <c r="W31" s="11">
        <f t="shared" si="14"/>
        <v>218.00000000000003</v>
      </c>
      <c r="Y31" s="7">
        <f t="shared" si="26"/>
        <v>15</v>
      </c>
      <c r="Z31" s="8">
        <v>50</v>
      </c>
      <c r="AA31" s="53" t="s">
        <v>32</v>
      </c>
      <c r="AB31" s="67"/>
      <c r="AC31" s="11">
        <f t="shared" si="15"/>
        <v>0</v>
      </c>
      <c r="AE31" s="7">
        <f t="shared" si="27"/>
        <v>15</v>
      </c>
      <c r="AF31" s="8">
        <v>50</v>
      </c>
      <c r="AG31" s="53" t="s">
        <v>32</v>
      </c>
      <c r="AH31" s="67">
        <v>0</v>
      </c>
      <c r="AI31" s="11">
        <f t="shared" si="16"/>
        <v>0</v>
      </c>
      <c r="AK31" s="7">
        <f t="shared" si="28"/>
        <v>15</v>
      </c>
      <c r="AL31" s="8">
        <v>50</v>
      </c>
      <c r="AM31" s="53" t="s">
        <v>32</v>
      </c>
      <c r="AN31" s="67">
        <v>6.22</v>
      </c>
      <c r="AO31" s="11">
        <f t="shared" si="17"/>
        <v>311</v>
      </c>
      <c r="AQ31" s="7">
        <f t="shared" si="29"/>
        <v>15</v>
      </c>
      <c r="AR31" s="8">
        <v>50</v>
      </c>
      <c r="AS31" s="53" t="s">
        <v>32</v>
      </c>
      <c r="AT31" s="67"/>
      <c r="AU31" s="11">
        <f t="shared" si="18"/>
        <v>0</v>
      </c>
      <c r="AW31" s="7">
        <f t="shared" si="30"/>
        <v>15</v>
      </c>
      <c r="AX31" s="8">
        <v>50</v>
      </c>
      <c r="AY31" s="53" t="s">
        <v>32</v>
      </c>
      <c r="AZ31" s="67">
        <v>4</v>
      </c>
      <c r="BA31" s="11">
        <f t="shared" si="19"/>
        <v>200</v>
      </c>
      <c r="BC31" s="7">
        <f t="shared" si="31"/>
        <v>15</v>
      </c>
      <c r="BD31" s="8">
        <v>50</v>
      </c>
      <c r="BE31" s="53" t="s">
        <v>32</v>
      </c>
      <c r="BF31" s="67">
        <v>4.55</v>
      </c>
      <c r="BG31" s="11">
        <f t="shared" si="20"/>
        <v>227.5</v>
      </c>
      <c r="BI31" s="7">
        <f t="shared" si="32"/>
        <v>15</v>
      </c>
      <c r="BJ31" s="8">
        <v>50</v>
      </c>
      <c r="BK31" s="53" t="s">
        <v>32</v>
      </c>
      <c r="BL31" s="67">
        <v>0</v>
      </c>
      <c r="BM31" s="11">
        <f t="shared" si="21"/>
        <v>0</v>
      </c>
    </row>
    <row r="32" spans="1:65" ht="12.6" customHeight="1" thickBot="1" x14ac:dyDescent="0.3">
      <c r="A32" s="7">
        <f t="shared" si="22"/>
        <v>16</v>
      </c>
      <c r="B32" s="8">
        <v>50</v>
      </c>
      <c r="C32" s="53" t="s">
        <v>33</v>
      </c>
      <c r="D32" s="66">
        <v>0</v>
      </c>
      <c r="E32" s="11">
        <f t="shared" si="11"/>
        <v>0</v>
      </c>
      <c r="G32" s="7">
        <f t="shared" si="23"/>
        <v>16</v>
      </c>
      <c r="H32" s="8">
        <v>50</v>
      </c>
      <c r="I32" s="53" t="s">
        <v>33</v>
      </c>
      <c r="J32" s="67">
        <v>0</v>
      </c>
      <c r="K32" s="11">
        <f t="shared" si="12"/>
        <v>0</v>
      </c>
      <c r="M32" s="7">
        <f t="shared" si="24"/>
        <v>16</v>
      </c>
      <c r="N32" s="8">
        <v>50</v>
      </c>
      <c r="O32" s="53" t="s">
        <v>33</v>
      </c>
      <c r="P32" s="67">
        <v>23</v>
      </c>
      <c r="Q32" s="11">
        <f t="shared" si="13"/>
        <v>1150</v>
      </c>
      <c r="S32" s="7">
        <f t="shared" si="25"/>
        <v>16</v>
      </c>
      <c r="T32" s="8">
        <v>50</v>
      </c>
      <c r="U32" s="53" t="s">
        <v>33</v>
      </c>
      <c r="V32" s="67">
        <v>6.54</v>
      </c>
      <c r="W32" s="11">
        <f t="shared" si="14"/>
        <v>327</v>
      </c>
      <c r="Y32" s="7">
        <f t="shared" si="26"/>
        <v>16</v>
      </c>
      <c r="Z32" s="8">
        <v>50</v>
      </c>
      <c r="AA32" s="53" t="s">
        <v>33</v>
      </c>
      <c r="AB32" s="67"/>
      <c r="AC32" s="11">
        <f t="shared" si="15"/>
        <v>0</v>
      </c>
      <c r="AE32" s="7">
        <f t="shared" si="27"/>
        <v>16</v>
      </c>
      <c r="AF32" s="8">
        <v>50</v>
      </c>
      <c r="AG32" s="53" t="s">
        <v>33</v>
      </c>
      <c r="AH32" s="67">
        <v>0</v>
      </c>
      <c r="AI32" s="11">
        <f t="shared" si="16"/>
        <v>0</v>
      </c>
      <c r="AK32" s="7">
        <f t="shared" si="28"/>
        <v>16</v>
      </c>
      <c r="AL32" s="8">
        <v>50</v>
      </c>
      <c r="AM32" s="53" t="s">
        <v>33</v>
      </c>
      <c r="AN32" s="67">
        <v>9.36</v>
      </c>
      <c r="AO32" s="11">
        <f t="shared" si="17"/>
        <v>468</v>
      </c>
      <c r="AQ32" s="7">
        <f t="shared" si="29"/>
        <v>16</v>
      </c>
      <c r="AR32" s="8">
        <v>50</v>
      </c>
      <c r="AS32" s="53" t="s">
        <v>33</v>
      </c>
      <c r="AT32" s="67"/>
      <c r="AU32" s="11">
        <f t="shared" si="18"/>
        <v>0</v>
      </c>
      <c r="AW32" s="7">
        <f t="shared" si="30"/>
        <v>16</v>
      </c>
      <c r="AX32" s="8">
        <v>50</v>
      </c>
      <c r="AY32" s="53" t="s">
        <v>33</v>
      </c>
      <c r="AZ32" s="67">
        <v>5.69</v>
      </c>
      <c r="BA32" s="11">
        <f t="shared" si="19"/>
        <v>284.5</v>
      </c>
      <c r="BC32" s="7">
        <f t="shared" si="31"/>
        <v>16</v>
      </c>
      <c r="BD32" s="8">
        <v>50</v>
      </c>
      <c r="BE32" s="53" t="s">
        <v>33</v>
      </c>
      <c r="BF32" s="67">
        <v>6.82</v>
      </c>
      <c r="BG32" s="11">
        <f t="shared" si="20"/>
        <v>341</v>
      </c>
      <c r="BI32" s="7">
        <f t="shared" si="32"/>
        <v>16</v>
      </c>
      <c r="BJ32" s="8">
        <v>50</v>
      </c>
      <c r="BK32" s="53" t="s">
        <v>33</v>
      </c>
      <c r="BL32" s="67">
        <v>0</v>
      </c>
      <c r="BM32" s="11">
        <f t="shared" si="21"/>
        <v>0</v>
      </c>
    </row>
    <row r="33" spans="1:65" ht="12.6" customHeight="1" thickBot="1" x14ac:dyDescent="0.3">
      <c r="A33" s="7">
        <f t="shared" si="22"/>
        <v>17</v>
      </c>
      <c r="B33" s="19">
        <v>50</v>
      </c>
      <c r="C33" s="53" t="s">
        <v>34</v>
      </c>
      <c r="D33" s="66">
        <v>0</v>
      </c>
      <c r="E33" s="11">
        <f t="shared" si="11"/>
        <v>0</v>
      </c>
      <c r="G33" s="7">
        <f t="shared" si="23"/>
        <v>17</v>
      </c>
      <c r="H33" s="19">
        <v>50</v>
      </c>
      <c r="I33" s="53" t="s">
        <v>34</v>
      </c>
      <c r="J33" s="67">
        <v>0</v>
      </c>
      <c r="K33" s="11">
        <f t="shared" si="12"/>
        <v>0</v>
      </c>
      <c r="M33" s="7">
        <f t="shared" si="24"/>
        <v>17</v>
      </c>
      <c r="N33" s="19">
        <v>50</v>
      </c>
      <c r="O33" s="53" t="s">
        <v>34</v>
      </c>
      <c r="P33" s="67">
        <v>30</v>
      </c>
      <c r="Q33" s="11">
        <f t="shared" si="13"/>
        <v>1500</v>
      </c>
      <c r="S33" s="7">
        <f t="shared" si="25"/>
        <v>17</v>
      </c>
      <c r="T33" s="19">
        <v>50</v>
      </c>
      <c r="U33" s="53" t="s">
        <v>34</v>
      </c>
      <c r="V33" s="67">
        <v>8.73</v>
      </c>
      <c r="W33" s="11">
        <f t="shared" si="14"/>
        <v>436.5</v>
      </c>
      <c r="Y33" s="7">
        <f t="shared" si="26"/>
        <v>17</v>
      </c>
      <c r="Z33" s="19">
        <v>50</v>
      </c>
      <c r="AA33" s="53" t="s">
        <v>34</v>
      </c>
      <c r="AB33" s="67"/>
      <c r="AC33" s="11">
        <f t="shared" si="15"/>
        <v>0</v>
      </c>
      <c r="AE33" s="7">
        <f t="shared" si="27"/>
        <v>17</v>
      </c>
      <c r="AF33" s="19">
        <v>50</v>
      </c>
      <c r="AG33" s="53" t="s">
        <v>34</v>
      </c>
      <c r="AH33" s="67">
        <v>0</v>
      </c>
      <c r="AI33" s="11">
        <f t="shared" si="16"/>
        <v>0</v>
      </c>
      <c r="AK33" s="7">
        <f t="shared" si="28"/>
        <v>17</v>
      </c>
      <c r="AL33" s="19">
        <v>50</v>
      </c>
      <c r="AM33" s="53" t="s">
        <v>34</v>
      </c>
      <c r="AN33" s="67">
        <v>15.55</v>
      </c>
      <c r="AO33" s="11">
        <f t="shared" si="17"/>
        <v>777.5</v>
      </c>
      <c r="AQ33" s="7">
        <f t="shared" si="29"/>
        <v>17</v>
      </c>
      <c r="AR33" s="19">
        <v>50</v>
      </c>
      <c r="AS33" s="53" t="s">
        <v>34</v>
      </c>
      <c r="AT33" s="67"/>
      <c r="AU33" s="11">
        <f t="shared" si="18"/>
        <v>0</v>
      </c>
      <c r="AW33" s="7">
        <f t="shared" si="30"/>
        <v>17</v>
      </c>
      <c r="AX33" s="19">
        <v>50</v>
      </c>
      <c r="AY33" s="53" t="s">
        <v>34</v>
      </c>
      <c r="AZ33" s="67">
        <v>7.56</v>
      </c>
      <c r="BA33" s="11">
        <f t="shared" si="19"/>
        <v>378</v>
      </c>
      <c r="BC33" s="7">
        <f t="shared" si="31"/>
        <v>17</v>
      </c>
      <c r="BD33" s="19">
        <v>50</v>
      </c>
      <c r="BE33" s="53" t="s">
        <v>34</v>
      </c>
      <c r="BF33" s="67">
        <v>8.11</v>
      </c>
      <c r="BG33" s="11">
        <f t="shared" si="20"/>
        <v>405.5</v>
      </c>
      <c r="BI33" s="7">
        <f t="shared" si="32"/>
        <v>17</v>
      </c>
      <c r="BJ33" s="19">
        <v>50</v>
      </c>
      <c r="BK33" s="53" t="s">
        <v>34</v>
      </c>
      <c r="BL33" s="67">
        <v>0</v>
      </c>
      <c r="BM33" s="11">
        <f t="shared" si="21"/>
        <v>0</v>
      </c>
    </row>
    <row r="34" spans="1:65" ht="12.6" customHeight="1" thickBot="1" x14ac:dyDescent="0.3">
      <c r="A34" s="7">
        <f t="shared" si="22"/>
        <v>18</v>
      </c>
      <c r="B34" s="8">
        <v>200</v>
      </c>
      <c r="C34" s="53" t="s">
        <v>35</v>
      </c>
      <c r="D34" s="66">
        <v>0</v>
      </c>
      <c r="E34" s="11">
        <f t="shared" si="11"/>
        <v>0</v>
      </c>
      <c r="G34" s="7">
        <f t="shared" si="23"/>
        <v>18</v>
      </c>
      <c r="H34" s="8">
        <v>200</v>
      </c>
      <c r="I34" s="53" t="s">
        <v>35</v>
      </c>
      <c r="J34" s="67">
        <v>0</v>
      </c>
      <c r="K34" s="11">
        <f t="shared" si="12"/>
        <v>0</v>
      </c>
      <c r="M34" s="7">
        <f t="shared" si="24"/>
        <v>18</v>
      </c>
      <c r="N34" s="8">
        <v>200</v>
      </c>
      <c r="O34" s="53" t="s">
        <v>35</v>
      </c>
      <c r="P34" s="67">
        <v>93</v>
      </c>
      <c r="Q34" s="11">
        <f t="shared" si="13"/>
        <v>18600</v>
      </c>
      <c r="S34" s="7">
        <f t="shared" si="25"/>
        <v>18</v>
      </c>
      <c r="T34" s="8">
        <v>200</v>
      </c>
      <c r="U34" s="53" t="s">
        <v>35</v>
      </c>
      <c r="V34" s="67">
        <v>21.82</v>
      </c>
      <c r="W34" s="11">
        <f t="shared" si="14"/>
        <v>4364</v>
      </c>
      <c r="Y34" s="7">
        <f t="shared" si="26"/>
        <v>18</v>
      </c>
      <c r="Z34" s="8">
        <v>200</v>
      </c>
      <c r="AA34" s="53" t="s">
        <v>35</v>
      </c>
      <c r="AB34" s="67"/>
      <c r="AC34" s="11">
        <f t="shared" si="15"/>
        <v>0</v>
      </c>
      <c r="AE34" s="7">
        <f t="shared" si="27"/>
        <v>18</v>
      </c>
      <c r="AF34" s="8">
        <v>200</v>
      </c>
      <c r="AG34" s="53" t="s">
        <v>35</v>
      </c>
      <c r="AH34" s="67">
        <v>0</v>
      </c>
      <c r="AI34" s="11">
        <f t="shared" si="16"/>
        <v>0</v>
      </c>
      <c r="AK34" s="7">
        <f t="shared" si="28"/>
        <v>18</v>
      </c>
      <c r="AL34" s="8">
        <v>200</v>
      </c>
      <c r="AM34" s="53" t="s">
        <v>35</v>
      </c>
      <c r="AN34" s="67">
        <v>30.79</v>
      </c>
      <c r="AO34" s="11">
        <f t="shared" si="17"/>
        <v>6158</v>
      </c>
      <c r="AQ34" s="7">
        <f t="shared" si="29"/>
        <v>18</v>
      </c>
      <c r="AR34" s="8">
        <v>200</v>
      </c>
      <c r="AS34" s="53" t="s">
        <v>35</v>
      </c>
      <c r="AT34" s="67"/>
      <c r="AU34" s="11">
        <f t="shared" si="18"/>
        <v>0</v>
      </c>
      <c r="AW34" s="7">
        <f t="shared" si="30"/>
        <v>18</v>
      </c>
      <c r="AX34" s="8">
        <v>200</v>
      </c>
      <c r="AY34" s="53" t="s">
        <v>35</v>
      </c>
      <c r="AZ34" s="67">
        <v>18.920000000000002</v>
      </c>
      <c r="BA34" s="11">
        <f t="shared" si="19"/>
        <v>3784.0000000000005</v>
      </c>
      <c r="BC34" s="7">
        <f t="shared" si="31"/>
        <v>18</v>
      </c>
      <c r="BD34" s="8">
        <v>200</v>
      </c>
      <c r="BE34" s="53" t="s">
        <v>35</v>
      </c>
      <c r="BF34" s="67">
        <v>20.260000000000002</v>
      </c>
      <c r="BG34" s="11">
        <f t="shared" si="20"/>
        <v>4052.0000000000005</v>
      </c>
      <c r="BI34" s="7">
        <f t="shared" si="32"/>
        <v>18</v>
      </c>
      <c r="BJ34" s="8">
        <v>200</v>
      </c>
      <c r="BK34" s="53" t="s">
        <v>35</v>
      </c>
      <c r="BL34" s="67">
        <v>0</v>
      </c>
      <c r="BM34" s="11">
        <f t="shared" si="21"/>
        <v>0</v>
      </c>
    </row>
    <row r="35" spans="1:65" ht="12.6" customHeight="1" thickBot="1" x14ac:dyDescent="0.3">
      <c r="A35" s="7">
        <f t="shared" si="22"/>
        <v>19</v>
      </c>
      <c r="B35" s="8">
        <v>50</v>
      </c>
      <c r="C35" s="53" t="s">
        <v>36</v>
      </c>
      <c r="D35" s="66">
        <v>0</v>
      </c>
      <c r="E35" s="11">
        <f t="shared" si="11"/>
        <v>0</v>
      </c>
      <c r="G35" s="7">
        <f t="shared" si="23"/>
        <v>19</v>
      </c>
      <c r="H35" s="8">
        <v>50</v>
      </c>
      <c r="I35" s="53" t="s">
        <v>36</v>
      </c>
      <c r="J35" s="67">
        <v>0</v>
      </c>
      <c r="K35" s="11">
        <f t="shared" si="12"/>
        <v>0</v>
      </c>
      <c r="M35" s="7">
        <f t="shared" si="24"/>
        <v>19</v>
      </c>
      <c r="N35" s="8">
        <v>50</v>
      </c>
      <c r="O35" s="53" t="s">
        <v>36</v>
      </c>
      <c r="P35" s="67">
        <v>87.5</v>
      </c>
      <c r="Q35" s="11">
        <f t="shared" si="13"/>
        <v>4375</v>
      </c>
      <c r="S35" s="7">
        <f t="shared" si="25"/>
        <v>19</v>
      </c>
      <c r="T35" s="8">
        <v>50</v>
      </c>
      <c r="U35" s="53" t="s">
        <v>36</v>
      </c>
      <c r="V35" s="67">
        <v>26.18</v>
      </c>
      <c r="W35" s="11">
        <f t="shared" si="14"/>
        <v>1309</v>
      </c>
      <c r="Y35" s="7">
        <f t="shared" si="26"/>
        <v>19</v>
      </c>
      <c r="Z35" s="8">
        <v>50</v>
      </c>
      <c r="AA35" s="53" t="s">
        <v>36</v>
      </c>
      <c r="AB35" s="67"/>
      <c r="AC35" s="11">
        <f t="shared" si="15"/>
        <v>0</v>
      </c>
      <c r="AE35" s="7">
        <f t="shared" si="27"/>
        <v>19</v>
      </c>
      <c r="AF35" s="8">
        <v>50</v>
      </c>
      <c r="AG35" s="53" t="s">
        <v>36</v>
      </c>
      <c r="AH35" s="67">
        <v>0</v>
      </c>
      <c r="AI35" s="11">
        <f t="shared" si="16"/>
        <v>0</v>
      </c>
      <c r="AK35" s="7">
        <f t="shared" si="28"/>
        <v>19</v>
      </c>
      <c r="AL35" s="8">
        <v>50</v>
      </c>
      <c r="AM35" s="53" t="s">
        <v>36</v>
      </c>
      <c r="AN35" s="67">
        <v>36.950000000000003</v>
      </c>
      <c r="AO35" s="11">
        <f t="shared" si="17"/>
        <v>1847.5000000000002</v>
      </c>
      <c r="AQ35" s="7">
        <f t="shared" si="29"/>
        <v>19</v>
      </c>
      <c r="AR35" s="8">
        <v>50</v>
      </c>
      <c r="AS35" s="53" t="s">
        <v>36</v>
      </c>
      <c r="AT35" s="67"/>
      <c r="AU35" s="11">
        <f t="shared" si="18"/>
        <v>0</v>
      </c>
      <c r="AW35" s="7">
        <f t="shared" si="30"/>
        <v>19</v>
      </c>
      <c r="AX35" s="8">
        <v>50</v>
      </c>
      <c r="AY35" s="53" t="s">
        <v>36</v>
      </c>
      <c r="AZ35" s="67">
        <v>22.71</v>
      </c>
      <c r="BA35" s="11">
        <f t="shared" si="19"/>
        <v>1135.5</v>
      </c>
      <c r="BC35" s="7">
        <f t="shared" si="31"/>
        <v>19</v>
      </c>
      <c r="BD35" s="8">
        <v>50</v>
      </c>
      <c r="BE35" s="53" t="s">
        <v>36</v>
      </c>
      <c r="BF35" s="67">
        <v>24.27</v>
      </c>
      <c r="BG35" s="11">
        <f t="shared" si="20"/>
        <v>1213.5</v>
      </c>
      <c r="BI35" s="7">
        <f t="shared" si="32"/>
        <v>19</v>
      </c>
      <c r="BJ35" s="8">
        <v>50</v>
      </c>
      <c r="BK35" s="53" t="s">
        <v>36</v>
      </c>
      <c r="BL35" s="67">
        <v>0</v>
      </c>
      <c r="BM35" s="11">
        <f t="shared" si="21"/>
        <v>0</v>
      </c>
    </row>
    <row r="36" spans="1:65" ht="12.6" customHeight="1" thickBot="1" x14ac:dyDescent="0.3">
      <c r="A36" s="7">
        <f t="shared" si="22"/>
        <v>20</v>
      </c>
      <c r="B36" s="8">
        <v>50</v>
      </c>
      <c r="C36" s="53" t="s">
        <v>37</v>
      </c>
      <c r="D36" s="66">
        <v>0</v>
      </c>
      <c r="E36" s="11">
        <f t="shared" si="11"/>
        <v>0</v>
      </c>
      <c r="G36" s="7">
        <f t="shared" si="23"/>
        <v>20</v>
      </c>
      <c r="H36" s="8">
        <v>50</v>
      </c>
      <c r="I36" s="53" t="s">
        <v>37</v>
      </c>
      <c r="J36" s="67">
        <v>0</v>
      </c>
      <c r="K36" s="11">
        <f t="shared" si="12"/>
        <v>0</v>
      </c>
      <c r="M36" s="7">
        <f t="shared" si="24"/>
        <v>20</v>
      </c>
      <c r="N36" s="8">
        <v>50</v>
      </c>
      <c r="O36" s="53" t="s">
        <v>37</v>
      </c>
      <c r="P36" s="67">
        <v>18</v>
      </c>
      <c r="Q36" s="11">
        <f t="shared" si="13"/>
        <v>900</v>
      </c>
      <c r="S36" s="7">
        <f t="shared" si="25"/>
        <v>20</v>
      </c>
      <c r="T36" s="8">
        <v>50</v>
      </c>
      <c r="U36" s="53" t="s">
        <v>37</v>
      </c>
      <c r="V36" s="67">
        <v>5.24</v>
      </c>
      <c r="W36" s="11">
        <f t="shared" si="14"/>
        <v>262</v>
      </c>
      <c r="Y36" s="7">
        <f t="shared" si="26"/>
        <v>20</v>
      </c>
      <c r="Z36" s="8">
        <v>50</v>
      </c>
      <c r="AA36" s="53" t="s">
        <v>37</v>
      </c>
      <c r="AB36" s="67"/>
      <c r="AC36" s="11">
        <f t="shared" si="15"/>
        <v>0</v>
      </c>
      <c r="AE36" s="7">
        <f t="shared" si="27"/>
        <v>20</v>
      </c>
      <c r="AF36" s="8">
        <v>50</v>
      </c>
      <c r="AG36" s="53" t="s">
        <v>37</v>
      </c>
      <c r="AH36" s="67">
        <v>0</v>
      </c>
      <c r="AI36" s="11">
        <f t="shared" si="16"/>
        <v>0</v>
      </c>
      <c r="AK36" s="7">
        <f t="shared" si="28"/>
        <v>20</v>
      </c>
      <c r="AL36" s="8">
        <v>50</v>
      </c>
      <c r="AM36" s="53" t="s">
        <v>37</v>
      </c>
      <c r="AN36" s="67">
        <v>7.47</v>
      </c>
      <c r="AO36" s="11">
        <f t="shared" si="17"/>
        <v>373.5</v>
      </c>
      <c r="AQ36" s="7">
        <f t="shared" si="29"/>
        <v>20</v>
      </c>
      <c r="AR36" s="8">
        <v>50</v>
      </c>
      <c r="AS36" s="53" t="s">
        <v>37</v>
      </c>
      <c r="AT36" s="67"/>
      <c r="AU36" s="11">
        <f t="shared" si="18"/>
        <v>0</v>
      </c>
      <c r="AW36" s="7">
        <f t="shared" si="30"/>
        <v>20</v>
      </c>
      <c r="AX36" s="8">
        <v>50</v>
      </c>
      <c r="AY36" s="53" t="s">
        <v>37</v>
      </c>
      <c r="AZ36" s="67">
        <v>4.72</v>
      </c>
      <c r="BA36" s="11">
        <f t="shared" si="19"/>
        <v>236</v>
      </c>
      <c r="BC36" s="7">
        <f t="shared" si="31"/>
        <v>20</v>
      </c>
      <c r="BD36" s="8">
        <v>50</v>
      </c>
      <c r="BE36" s="53" t="s">
        <v>37</v>
      </c>
      <c r="BF36" s="67">
        <v>5.37</v>
      </c>
      <c r="BG36" s="11">
        <f t="shared" si="20"/>
        <v>268.5</v>
      </c>
      <c r="BI36" s="7">
        <f t="shared" si="32"/>
        <v>20</v>
      </c>
      <c r="BJ36" s="8">
        <v>50</v>
      </c>
      <c r="BK36" s="53" t="s">
        <v>37</v>
      </c>
      <c r="BL36" s="67">
        <v>0</v>
      </c>
      <c r="BM36" s="11">
        <f t="shared" si="21"/>
        <v>0</v>
      </c>
    </row>
    <row r="37" spans="1:65" ht="12.6" customHeight="1" thickBot="1" x14ac:dyDescent="0.3">
      <c r="A37" s="7">
        <f t="shared" si="22"/>
        <v>21</v>
      </c>
      <c r="B37" s="8">
        <v>50</v>
      </c>
      <c r="C37" s="53" t="s">
        <v>38</v>
      </c>
      <c r="D37" s="66">
        <v>0</v>
      </c>
      <c r="E37" s="11">
        <f t="shared" si="11"/>
        <v>0</v>
      </c>
      <c r="G37" s="7">
        <f t="shared" si="23"/>
        <v>21</v>
      </c>
      <c r="H37" s="8">
        <v>50</v>
      </c>
      <c r="I37" s="53" t="s">
        <v>38</v>
      </c>
      <c r="J37" s="67">
        <v>0</v>
      </c>
      <c r="K37" s="11">
        <f t="shared" si="12"/>
        <v>0</v>
      </c>
      <c r="M37" s="7">
        <f t="shared" si="24"/>
        <v>21</v>
      </c>
      <c r="N37" s="8">
        <v>50</v>
      </c>
      <c r="O37" s="53" t="s">
        <v>38</v>
      </c>
      <c r="P37" s="67">
        <v>27</v>
      </c>
      <c r="Q37" s="11">
        <f t="shared" si="13"/>
        <v>1350</v>
      </c>
      <c r="S37" s="7">
        <f t="shared" si="25"/>
        <v>21</v>
      </c>
      <c r="T37" s="8">
        <v>50</v>
      </c>
      <c r="U37" s="53" t="s">
        <v>38</v>
      </c>
      <c r="V37" s="67">
        <v>7.85</v>
      </c>
      <c r="W37" s="11">
        <f t="shared" si="14"/>
        <v>392.5</v>
      </c>
      <c r="Y37" s="7">
        <f t="shared" si="26"/>
        <v>21</v>
      </c>
      <c r="Z37" s="8">
        <v>50</v>
      </c>
      <c r="AA37" s="53" t="s">
        <v>38</v>
      </c>
      <c r="AB37" s="67"/>
      <c r="AC37" s="11">
        <f t="shared" si="15"/>
        <v>0</v>
      </c>
      <c r="AE37" s="7">
        <f t="shared" si="27"/>
        <v>21</v>
      </c>
      <c r="AF37" s="8">
        <v>50</v>
      </c>
      <c r="AG37" s="53" t="s">
        <v>38</v>
      </c>
      <c r="AH37" s="67">
        <v>0</v>
      </c>
      <c r="AI37" s="11">
        <f t="shared" si="16"/>
        <v>0</v>
      </c>
      <c r="AK37" s="7">
        <f t="shared" si="28"/>
        <v>21</v>
      </c>
      <c r="AL37" s="8">
        <v>50</v>
      </c>
      <c r="AM37" s="53" t="s">
        <v>38</v>
      </c>
      <c r="AN37" s="67">
        <v>11.2</v>
      </c>
      <c r="AO37" s="11">
        <f t="shared" si="17"/>
        <v>560</v>
      </c>
      <c r="AQ37" s="7">
        <f t="shared" si="29"/>
        <v>21</v>
      </c>
      <c r="AR37" s="8">
        <v>50</v>
      </c>
      <c r="AS37" s="53" t="s">
        <v>38</v>
      </c>
      <c r="AT37" s="67"/>
      <c r="AU37" s="11">
        <f t="shared" si="18"/>
        <v>0</v>
      </c>
      <c r="AW37" s="7">
        <f t="shared" si="30"/>
        <v>21</v>
      </c>
      <c r="AX37" s="8">
        <v>50</v>
      </c>
      <c r="AY37" s="53" t="s">
        <v>38</v>
      </c>
      <c r="AZ37" s="67">
        <v>6.8</v>
      </c>
      <c r="BA37" s="11">
        <f t="shared" si="19"/>
        <v>340</v>
      </c>
      <c r="BC37" s="7">
        <f t="shared" si="31"/>
        <v>21</v>
      </c>
      <c r="BD37" s="8">
        <v>50</v>
      </c>
      <c r="BE37" s="53" t="s">
        <v>38</v>
      </c>
      <c r="BF37" s="67">
        <v>8.06</v>
      </c>
      <c r="BG37" s="11">
        <f t="shared" si="20"/>
        <v>403</v>
      </c>
      <c r="BI37" s="7">
        <f t="shared" si="32"/>
        <v>21</v>
      </c>
      <c r="BJ37" s="8">
        <v>50</v>
      </c>
      <c r="BK37" s="53" t="s">
        <v>38</v>
      </c>
      <c r="BL37" s="67">
        <v>0</v>
      </c>
      <c r="BM37" s="11">
        <f t="shared" si="21"/>
        <v>0</v>
      </c>
    </row>
    <row r="38" spans="1:65" ht="12.6" customHeight="1" thickBot="1" x14ac:dyDescent="0.3">
      <c r="A38" s="7">
        <f t="shared" si="22"/>
        <v>22</v>
      </c>
      <c r="B38" s="8">
        <v>50</v>
      </c>
      <c r="C38" s="53" t="s">
        <v>39</v>
      </c>
      <c r="D38" s="66">
        <v>0</v>
      </c>
      <c r="E38" s="11">
        <f t="shared" si="11"/>
        <v>0</v>
      </c>
      <c r="G38" s="7">
        <f t="shared" si="23"/>
        <v>22</v>
      </c>
      <c r="H38" s="8">
        <v>50</v>
      </c>
      <c r="I38" s="53" t="s">
        <v>39</v>
      </c>
      <c r="J38" s="67">
        <v>0</v>
      </c>
      <c r="K38" s="11">
        <f t="shared" si="12"/>
        <v>0</v>
      </c>
      <c r="M38" s="7">
        <f t="shared" si="24"/>
        <v>22</v>
      </c>
      <c r="N38" s="8">
        <v>50</v>
      </c>
      <c r="O38" s="53" t="s">
        <v>39</v>
      </c>
      <c r="P38" s="67">
        <v>36</v>
      </c>
      <c r="Q38" s="11">
        <f t="shared" si="13"/>
        <v>1800</v>
      </c>
      <c r="S38" s="7">
        <f t="shared" si="25"/>
        <v>22</v>
      </c>
      <c r="T38" s="8">
        <v>50</v>
      </c>
      <c r="U38" s="53" t="s">
        <v>39</v>
      </c>
      <c r="V38" s="67">
        <v>10.47</v>
      </c>
      <c r="W38" s="11">
        <f t="shared" si="14"/>
        <v>523.5</v>
      </c>
      <c r="Y38" s="7">
        <f t="shared" si="26"/>
        <v>22</v>
      </c>
      <c r="Z38" s="8">
        <v>50</v>
      </c>
      <c r="AA38" s="53" t="s">
        <v>39</v>
      </c>
      <c r="AB38" s="67"/>
      <c r="AC38" s="11">
        <f t="shared" si="15"/>
        <v>0</v>
      </c>
      <c r="AE38" s="7">
        <f t="shared" si="27"/>
        <v>22</v>
      </c>
      <c r="AF38" s="8">
        <v>50</v>
      </c>
      <c r="AG38" s="53" t="s">
        <v>39</v>
      </c>
      <c r="AH38" s="67">
        <v>0</v>
      </c>
      <c r="AI38" s="11">
        <f t="shared" si="16"/>
        <v>0</v>
      </c>
      <c r="AK38" s="7">
        <f t="shared" si="28"/>
        <v>22</v>
      </c>
      <c r="AL38" s="8">
        <v>50</v>
      </c>
      <c r="AM38" s="53" t="s">
        <v>39</v>
      </c>
      <c r="AN38" s="67">
        <v>14.93</v>
      </c>
      <c r="AO38" s="11">
        <f t="shared" si="17"/>
        <v>746.5</v>
      </c>
      <c r="AQ38" s="7">
        <f t="shared" si="29"/>
        <v>22</v>
      </c>
      <c r="AR38" s="8">
        <v>50</v>
      </c>
      <c r="AS38" s="53" t="s">
        <v>39</v>
      </c>
      <c r="AT38" s="67"/>
      <c r="AU38" s="11">
        <f t="shared" si="18"/>
        <v>0</v>
      </c>
      <c r="AW38" s="7">
        <f t="shared" si="30"/>
        <v>22</v>
      </c>
      <c r="AX38" s="8">
        <v>50</v>
      </c>
      <c r="AY38" s="53" t="s">
        <v>39</v>
      </c>
      <c r="AZ38" s="67">
        <v>9.08</v>
      </c>
      <c r="BA38" s="11">
        <f t="shared" si="19"/>
        <v>454</v>
      </c>
      <c r="BC38" s="7">
        <f t="shared" si="31"/>
        <v>22</v>
      </c>
      <c r="BD38" s="8">
        <v>50</v>
      </c>
      <c r="BE38" s="53" t="s">
        <v>39</v>
      </c>
      <c r="BF38" s="67">
        <v>9.56</v>
      </c>
      <c r="BG38" s="11">
        <f t="shared" si="20"/>
        <v>478</v>
      </c>
      <c r="BI38" s="7">
        <f t="shared" si="32"/>
        <v>22</v>
      </c>
      <c r="BJ38" s="8">
        <v>50</v>
      </c>
      <c r="BK38" s="53" t="s">
        <v>39</v>
      </c>
      <c r="BL38" s="67">
        <v>0</v>
      </c>
      <c r="BM38" s="11">
        <f t="shared" si="21"/>
        <v>0</v>
      </c>
    </row>
    <row r="39" spans="1:65" ht="12.6" customHeight="1" thickBot="1" x14ac:dyDescent="0.3">
      <c r="A39" s="7">
        <f t="shared" si="22"/>
        <v>23</v>
      </c>
      <c r="B39" s="8">
        <v>50</v>
      </c>
      <c r="C39" s="53" t="s">
        <v>40</v>
      </c>
      <c r="D39" s="66">
        <v>0</v>
      </c>
      <c r="E39" s="11">
        <f t="shared" si="11"/>
        <v>0</v>
      </c>
      <c r="G39" s="7">
        <f t="shared" si="23"/>
        <v>23</v>
      </c>
      <c r="H39" s="8">
        <v>50</v>
      </c>
      <c r="I39" s="53" t="s">
        <v>40</v>
      </c>
      <c r="J39" s="67">
        <v>0</v>
      </c>
      <c r="K39" s="11">
        <f t="shared" si="12"/>
        <v>0</v>
      </c>
      <c r="M39" s="7">
        <f t="shared" si="24"/>
        <v>23</v>
      </c>
      <c r="N39" s="8">
        <v>50</v>
      </c>
      <c r="O39" s="53" t="s">
        <v>40</v>
      </c>
      <c r="P39" s="67">
        <v>54</v>
      </c>
      <c r="Q39" s="11">
        <f t="shared" si="13"/>
        <v>2700</v>
      </c>
      <c r="S39" s="7">
        <f t="shared" si="25"/>
        <v>23</v>
      </c>
      <c r="T39" s="8">
        <v>50</v>
      </c>
      <c r="U39" s="53" t="s">
        <v>40</v>
      </c>
      <c r="V39" s="67">
        <v>15.7</v>
      </c>
      <c r="W39" s="11">
        <f t="shared" si="14"/>
        <v>785</v>
      </c>
      <c r="Y39" s="7">
        <f t="shared" si="26"/>
        <v>23</v>
      </c>
      <c r="Z39" s="8">
        <v>50</v>
      </c>
      <c r="AA39" s="53" t="s">
        <v>40</v>
      </c>
      <c r="AB39" s="67"/>
      <c r="AC39" s="11">
        <f t="shared" si="15"/>
        <v>0</v>
      </c>
      <c r="AE39" s="7">
        <f t="shared" si="27"/>
        <v>23</v>
      </c>
      <c r="AF39" s="8">
        <v>50</v>
      </c>
      <c r="AG39" s="53" t="s">
        <v>40</v>
      </c>
      <c r="AH39" s="67">
        <v>0</v>
      </c>
      <c r="AI39" s="11">
        <f t="shared" si="16"/>
        <v>0</v>
      </c>
      <c r="AK39" s="7">
        <f t="shared" si="28"/>
        <v>23</v>
      </c>
      <c r="AL39" s="8">
        <v>50</v>
      </c>
      <c r="AM39" s="53" t="s">
        <v>40</v>
      </c>
      <c r="AN39" s="67">
        <v>22.4</v>
      </c>
      <c r="AO39" s="11">
        <f t="shared" si="17"/>
        <v>1120</v>
      </c>
      <c r="AQ39" s="7">
        <f t="shared" si="29"/>
        <v>23</v>
      </c>
      <c r="AR39" s="8">
        <v>50</v>
      </c>
      <c r="AS39" s="53" t="s">
        <v>40</v>
      </c>
      <c r="AT39" s="67"/>
      <c r="AU39" s="11">
        <f t="shared" si="18"/>
        <v>0</v>
      </c>
      <c r="AW39" s="7">
        <f t="shared" si="30"/>
        <v>23</v>
      </c>
      <c r="AX39" s="8">
        <v>50</v>
      </c>
      <c r="AY39" s="53" t="s">
        <v>40</v>
      </c>
      <c r="AZ39" s="67">
        <v>13.63</v>
      </c>
      <c r="BA39" s="11">
        <f t="shared" si="19"/>
        <v>681.5</v>
      </c>
      <c r="BC39" s="7">
        <f t="shared" si="31"/>
        <v>23</v>
      </c>
      <c r="BD39" s="8">
        <v>50</v>
      </c>
      <c r="BE39" s="53" t="s">
        <v>40</v>
      </c>
      <c r="BF39" s="67">
        <v>14.33</v>
      </c>
      <c r="BG39" s="11">
        <f t="shared" si="20"/>
        <v>716.5</v>
      </c>
      <c r="BI39" s="7">
        <f t="shared" si="32"/>
        <v>23</v>
      </c>
      <c r="BJ39" s="8">
        <v>50</v>
      </c>
      <c r="BK39" s="53" t="s">
        <v>40</v>
      </c>
      <c r="BL39" s="67">
        <v>0</v>
      </c>
      <c r="BM39" s="11">
        <f t="shared" si="21"/>
        <v>0</v>
      </c>
    </row>
    <row r="40" spans="1:65" ht="12.6" customHeight="1" thickBot="1" x14ac:dyDescent="0.3">
      <c r="A40" s="7">
        <f t="shared" si="22"/>
        <v>24</v>
      </c>
      <c r="B40" s="8">
        <v>50</v>
      </c>
      <c r="C40" s="53" t="s">
        <v>41</v>
      </c>
      <c r="D40" s="66">
        <v>0</v>
      </c>
      <c r="E40" s="11">
        <f t="shared" si="11"/>
        <v>0</v>
      </c>
      <c r="G40" s="7">
        <f t="shared" si="23"/>
        <v>24</v>
      </c>
      <c r="H40" s="8">
        <v>50</v>
      </c>
      <c r="I40" s="53" t="s">
        <v>41</v>
      </c>
      <c r="J40" s="67">
        <v>0</v>
      </c>
      <c r="K40" s="11">
        <f t="shared" si="12"/>
        <v>0</v>
      </c>
      <c r="M40" s="7">
        <f t="shared" si="24"/>
        <v>24</v>
      </c>
      <c r="N40" s="8">
        <v>50</v>
      </c>
      <c r="O40" s="53" t="s">
        <v>41</v>
      </c>
      <c r="P40" s="67">
        <v>72</v>
      </c>
      <c r="Q40" s="11">
        <f t="shared" si="13"/>
        <v>3600</v>
      </c>
      <c r="S40" s="7">
        <f t="shared" si="25"/>
        <v>24</v>
      </c>
      <c r="T40" s="8">
        <v>50</v>
      </c>
      <c r="U40" s="53" t="s">
        <v>41</v>
      </c>
      <c r="V40" s="67">
        <v>20.94</v>
      </c>
      <c r="W40" s="11">
        <f t="shared" si="14"/>
        <v>1047</v>
      </c>
      <c r="Y40" s="7">
        <f t="shared" si="26"/>
        <v>24</v>
      </c>
      <c r="Z40" s="8">
        <v>50</v>
      </c>
      <c r="AA40" s="53" t="s">
        <v>41</v>
      </c>
      <c r="AB40" s="67"/>
      <c r="AC40" s="11">
        <f t="shared" si="15"/>
        <v>0</v>
      </c>
      <c r="AE40" s="7">
        <f t="shared" si="27"/>
        <v>24</v>
      </c>
      <c r="AF40" s="8">
        <v>50</v>
      </c>
      <c r="AG40" s="53" t="s">
        <v>41</v>
      </c>
      <c r="AH40" s="67">
        <v>0</v>
      </c>
      <c r="AI40" s="11">
        <f t="shared" si="16"/>
        <v>0</v>
      </c>
      <c r="AK40" s="7">
        <f t="shared" si="28"/>
        <v>24</v>
      </c>
      <c r="AL40" s="8">
        <v>50</v>
      </c>
      <c r="AM40" s="53" t="s">
        <v>41</v>
      </c>
      <c r="AN40" s="67">
        <v>29.87</v>
      </c>
      <c r="AO40" s="11">
        <f t="shared" si="17"/>
        <v>1493.5</v>
      </c>
      <c r="AQ40" s="7">
        <f t="shared" si="29"/>
        <v>24</v>
      </c>
      <c r="AR40" s="8">
        <v>50</v>
      </c>
      <c r="AS40" s="53" t="s">
        <v>41</v>
      </c>
      <c r="AT40" s="67"/>
      <c r="AU40" s="11">
        <f t="shared" si="18"/>
        <v>0</v>
      </c>
      <c r="AW40" s="7">
        <f t="shared" si="30"/>
        <v>24</v>
      </c>
      <c r="AX40" s="8">
        <v>50</v>
      </c>
      <c r="AY40" s="53" t="s">
        <v>41</v>
      </c>
      <c r="AZ40" s="67">
        <v>18.16</v>
      </c>
      <c r="BA40" s="11">
        <f t="shared" si="19"/>
        <v>908</v>
      </c>
      <c r="BC40" s="7">
        <f t="shared" si="31"/>
        <v>24</v>
      </c>
      <c r="BD40" s="8">
        <v>50</v>
      </c>
      <c r="BE40" s="53" t="s">
        <v>41</v>
      </c>
      <c r="BF40" s="67">
        <v>19.100000000000001</v>
      </c>
      <c r="BG40" s="11">
        <f t="shared" si="20"/>
        <v>955.00000000000011</v>
      </c>
      <c r="BI40" s="7">
        <f t="shared" si="32"/>
        <v>24</v>
      </c>
      <c r="BJ40" s="8">
        <v>50</v>
      </c>
      <c r="BK40" s="53" t="s">
        <v>41</v>
      </c>
      <c r="BL40" s="67">
        <v>0</v>
      </c>
      <c r="BM40" s="11">
        <f t="shared" si="21"/>
        <v>0</v>
      </c>
    </row>
    <row r="41" spans="1:65" ht="12.6" customHeight="1" thickBot="1" x14ac:dyDescent="0.3">
      <c r="A41" s="7">
        <f t="shared" si="22"/>
        <v>25</v>
      </c>
      <c r="B41" s="8">
        <v>50</v>
      </c>
      <c r="C41" s="53" t="s">
        <v>42</v>
      </c>
      <c r="D41" s="66">
        <v>0</v>
      </c>
      <c r="E41" s="11">
        <f t="shared" si="11"/>
        <v>0</v>
      </c>
      <c r="G41" s="7">
        <f t="shared" si="23"/>
        <v>25</v>
      </c>
      <c r="H41" s="8">
        <v>50</v>
      </c>
      <c r="I41" s="53" t="s">
        <v>42</v>
      </c>
      <c r="J41" s="67">
        <v>0</v>
      </c>
      <c r="K41" s="11">
        <f t="shared" si="12"/>
        <v>0</v>
      </c>
      <c r="M41" s="7">
        <f t="shared" si="24"/>
        <v>25</v>
      </c>
      <c r="N41" s="8">
        <v>50</v>
      </c>
      <c r="O41" s="53" t="s">
        <v>42</v>
      </c>
      <c r="P41" s="67">
        <v>135</v>
      </c>
      <c r="Q41" s="11">
        <f t="shared" si="13"/>
        <v>6750</v>
      </c>
      <c r="S41" s="7">
        <f t="shared" si="25"/>
        <v>25</v>
      </c>
      <c r="T41" s="8">
        <v>50</v>
      </c>
      <c r="U41" s="53" t="s">
        <v>42</v>
      </c>
      <c r="V41" s="67">
        <v>31.41</v>
      </c>
      <c r="W41" s="11">
        <f t="shared" si="14"/>
        <v>1570.5</v>
      </c>
      <c r="Y41" s="7">
        <f t="shared" si="26"/>
        <v>25</v>
      </c>
      <c r="Z41" s="8">
        <v>50</v>
      </c>
      <c r="AA41" s="53" t="s">
        <v>42</v>
      </c>
      <c r="AB41" s="67"/>
      <c r="AC41" s="11">
        <f t="shared" si="15"/>
        <v>0</v>
      </c>
      <c r="AE41" s="7">
        <f t="shared" si="27"/>
        <v>25</v>
      </c>
      <c r="AF41" s="8">
        <v>50</v>
      </c>
      <c r="AG41" s="53" t="s">
        <v>42</v>
      </c>
      <c r="AH41" s="67">
        <v>0</v>
      </c>
      <c r="AI41" s="11">
        <f t="shared" si="16"/>
        <v>0</v>
      </c>
      <c r="AK41" s="7">
        <f t="shared" si="28"/>
        <v>25</v>
      </c>
      <c r="AL41" s="8">
        <v>50</v>
      </c>
      <c r="AM41" s="53" t="s">
        <v>42</v>
      </c>
      <c r="AN41" s="67">
        <v>44.34</v>
      </c>
      <c r="AO41" s="11">
        <f t="shared" si="17"/>
        <v>2217</v>
      </c>
      <c r="AQ41" s="7">
        <f t="shared" si="29"/>
        <v>25</v>
      </c>
      <c r="AR41" s="8">
        <v>50</v>
      </c>
      <c r="AS41" s="53" t="s">
        <v>42</v>
      </c>
      <c r="AT41" s="67"/>
      <c r="AU41" s="11">
        <f t="shared" si="18"/>
        <v>0</v>
      </c>
      <c r="AW41" s="7">
        <f t="shared" si="30"/>
        <v>25</v>
      </c>
      <c r="AX41" s="8">
        <v>50</v>
      </c>
      <c r="AY41" s="53" t="s">
        <v>42</v>
      </c>
      <c r="AZ41" s="67">
        <v>27.26</v>
      </c>
      <c r="BA41" s="11">
        <f t="shared" si="19"/>
        <v>1363</v>
      </c>
      <c r="BC41" s="7">
        <f t="shared" si="31"/>
        <v>25</v>
      </c>
      <c r="BD41" s="8">
        <v>50</v>
      </c>
      <c r="BE41" s="53" t="s">
        <v>42</v>
      </c>
      <c r="BF41" s="67">
        <v>29</v>
      </c>
      <c r="BG41" s="11">
        <f t="shared" si="20"/>
        <v>1450</v>
      </c>
      <c r="BI41" s="7">
        <f t="shared" si="32"/>
        <v>25</v>
      </c>
      <c r="BJ41" s="8">
        <v>50</v>
      </c>
      <c r="BK41" s="53" t="s">
        <v>42</v>
      </c>
      <c r="BL41" s="67">
        <v>0</v>
      </c>
      <c r="BM41" s="11">
        <f t="shared" si="21"/>
        <v>0</v>
      </c>
    </row>
    <row r="42" spans="1:65" ht="12.6" customHeight="1" thickBot="1" x14ac:dyDescent="0.3">
      <c r="A42" s="7">
        <f t="shared" si="22"/>
        <v>26</v>
      </c>
      <c r="B42" s="8">
        <v>50</v>
      </c>
      <c r="C42" s="53" t="s">
        <v>43</v>
      </c>
      <c r="D42" s="66">
        <v>0</v>
      </c>
      <c r="E42" s="11">
        <f t="shared" si="11"/>
        <v>0</v>
      </c>
      <c r="G42" s="7">
        <f t="shared" si="23"/>
        <v>26</v>
      </c>
      <c r="H42" s="8">
        <v>50</v>
      </c>
      <c r="I42" s="53" t="s">
        <v>43</v>
      </c>
      <c r="J42" s="67">
        <v>0</v>
      </c>
      <c r="K42" s="11">
        <f t="shared" si="12"/>
        <v>0</v>
      </c>
      <c r="M42" s="7">
        <f t="shared" si="24"/>
        <v>26</v>
      </c>
      <c r="N42" s="8">
        <v>50</v>
      </c>
      <c r="O42" s="53" t="s">
        <v>43</v>
      </c>
      <c r="P42" s="67">
        <v>108</v>
      </c>
      <c r="Q42" s="11">
        <f t="shared" si="13"/>
        <v>5400</v>
      </c>
      <c r="S42" s="7">
        <f t="shared" si="25"/>
        <v>26</v>
      </c>
      <c r="T42" s="8">
        <v>50</v>
      </c>
      <c r="U42" s="53" t="s">
        <v>43</v>
      </c>
      <c r="V42" s="67">
        <v>31.41</v>
      </c>
      <c r="W42" s="11">
        <f t="shared" si="14"/>
        <v>1570.5</v>
      </c>
      <c r="Y42" s="7">
        <f t="shared" si="26"/>
        <v>26</v>
      </c>
      <c r="Z42" s="8">
        <v>50</v>
      </c>
      <c r="AA42" s="53" t="s">
        <v>43</v>
      </c>
      <c r="AB42" s="67"/>
      <c r="AC42" s="11">
        <f t="shared" si="15"/>
        <v>0</v>
      </c>
      <c r="AE42" s="7">
        <f t="shared" si="27"/>
        <v>26</v>
      </c>
      <c r="AF42" s="8">
        <v>50</v>
      </c>
      <c r="AG42" s="53" t="s">
        <v>43</v>
      </c>
      <c r="AH42" s="67">
        <v>0</v>
      </c>
      <c r="AI42" s="11">
        <f t="shared" si="16"/>
        <v>0</v>
      </c>
      <c r="AK42" s="7">
        <f t="shared" si="28"/>
        <v>26</v>
      </c>
      <c r="AL42" s="8">
        <v>50</v>
      </c>
      <c r="AM42" s="53" t="s">
        <v>43</v>
      </c>
      <c r="AN42" s="67">
        <v>44.34</v>
      </c>
      <c r="AO42" s="11">
        <f t="shared" si="17"/>
        <v>2217</v>
      </c>
      <c r="AQ42" s="7">
        <f t="shared" si="29"/>
        <v>26</v>
      </c>
      <c r="AR42" s="8">
        <v>50</v>
      </c>
      <c r="AS42" s="53" t="s">
        <v>43</v>
      </c>
      <c r="AT42" s="67"/>
      <c r="AU42" s="11">
        <f t="shared" si="18"/>
        <v>0</v>
      </c>
      <c r="AW42" s="7">
        <f t="shared" si="30"/>
        <v>26</v>
      </c>
      <c r="AX42" s="8">
        <v>50</v>
      </c>
      <c r="AY42" s="53" t="s">
        <v>43</v>
      </c>
      <c r="AZ42" s="67">
        <v>28.25</v>
      </c>
      <c r="BA42" s="11">
        <f t="shared" si="19"/>
        <v>1412.5</v>
      </c>
      <c r="BC42" s="7">
        <f t="shared" si="31"/>
        <v>26</v>
      </c>
      <c r="BD42" s="8">
        <v>50</v>
      </c>
      <c r="BE42" s="53" t="s">
        <v>43</v>
      </c>
      <c r="BF42" s="67">
        <v>27.5</v>
      </c>
      <c r="BG42" s="11">
        <f t="shared" si="20"/>
        <v>1375</v>
      </c>
      <c r="BI42" s="7">
        <f t="shared" si="32"/>
        <v>26</v>
      </c>
      <c r="BJ42" s="8">
        <v>50</v>
      </c>
      <c r="BK42" s="53" t="s">
        <v>43</v>
      </c>
      <c r="BL42" s="67">
        <v>0</v>
      </c>
      <c r="BM42" s="11">
        <f t="shared" si="21"/>
        <v>0</v>
      </c>
    </row>
    <row r="43" spans="1:65" ht="25.15" customHeight="1" thickBot="1" x14ac:dyDescent="0.3">
      <c r="A43" s="7">
        <f t="shared" si="22"/>
        <v>27</v>
      </c>
      <c r="B43" s="8">
        <v>50</v>
      </c>
      <c r="C43" s="53" t="s">
        <v>44</v>
      </c>
      <c r="D43" s="66">
        <v>0</v>
      </c>
      <c r="E43" s="11">
        <f t="shared" si="11"/>
        <v>0</v>
      </c>
      <c r="G43" s="7">
        <f t="shared" si="23"/>
        <v>27</v>
      </c>
      <c r="H43" s="8">
        <v>50</v>
      </c>
      <c r="I43" s="53" t="s">
        <v>44</v>
      </c>
      <c r="J43" s="67">
        <v>0</v>
      </c>
      <c r="K43" s="11">
        <f t="shared" si="12"/>
        <v>0</v>
      </c>
      <c r="M43" s="7">
        <f t="shared" si="24"/>
        <v>27</v>
      </c>
      <c r="N43" s="8">
        <v>50</v>
      </c>
      <c r="O43" s="53" t="s">
        <v>44</v>
      </c>
      <c r="P43" s="67">
        <v>120</v>
      </c>
      <c r="Q43" s="11">
        <f t="shared" si="13"/>
        <v>6000</v>
      </c>
      <c r="S43" s="7">
        <f t="shared" si="25"/>
        <v>27</v>
      </c>
      <c r="T43" s="8">
        <v>50</v>
      </c>
      <c r="U43" s="53" t="s">
        <v>44</v>
      </c>
      <c r="V43" s="67">
        <v>36</v>
      </c>
      <c r="W43" s="11">
        <f t="shared" si="14"/>
        <v>1800</v>
      </c>
      <c r="Y43" s="7">
        <f t="shared" si="26"/>
        <v>27</v>
      </c>
      <c r="Z43" s="8">
        <v>50</v>
      </c>
      <c r="AA43" s="53" t="s">
        <v>44</v>
      </c>
      <c r="AB43" s="67"/>
      <c r="AC43" s="11">
        <f t="shared" si="15"/>
        <v>0</v>
      </c>
      <c r="AE43" s="7">
        <f t="shared" si="27"/>
        <v>27</v>
      </c>
      <c r="AF43" s="8">
        <v>50</v>
      </c>
      <c r="AG43" s="53" t="s">
        <v>44</v>
      </c>
      <c r="AH43" s="67">
        <v>0</v>
      </c>
      <c r="AI43" s="11">
        <f t="shared" si="16"/>
        <v>0</v>
      </c>
      <c r="AK43" s="7">
        <f t="shared" si="28"/>
        <v>27</v>
      </c>
      <c r="AL43" s="8">
        <v>50</v>
      </c>
      <c r="AM43" s="53" t="s">
        <v>44</v>
      </c>
      <c r="AN43" s="67">
        <v>44.34</v>
      </c>
      <c r="AO43" s="11">
        <f t="shared" si="17"/>
        <v>2217</v>
      </c>
      <c r="AQ43" s="7">
        <f t="shared" si="29"/>
        <v>27</v>
      </c>
      <c r="AR43" s="8">
        <v>50</v>
      </c>
      <c r="AS43" s="53" t="s">
        <v>44</v>
      </c>
      <c r="AT43" s="67"/>
      <c r="AU43" s="11">
        <f t="shared" si="18"/>
        <v>0</v>
      </c>
      <c r="AW43" s="7">
        <f t="shared" si="30"/>
        <v>27</v>
      </c>
      <c r="AX43" s="8">
        <v>50</v>
      </c>
      <c r="AY43" s="53" t="s">
        <v>44</v>
      </c>
      <c r="AZ43" s="67">
        <v>192.75</v>
      </c>
      <c r="BA43" s="11">
        <f t="shared" si="19"/>
        <v>9637.5</v>
      </c>
      <c r="BC43" s="7">
        <f t="shared" si="31"/>
        <v>27</v>
      </c>
      <c r="BD43" s="8">
        <v>50</v>
      </c>
      <c r="BE43" s="53" t="s">
        <v>44</v>
      </c>
      <c r="BF43" s="67">
        <v>28.35</v>
      </c>
      <c r="BG43" s="11">
        <f t="shared" si="20"/>
        <v>1417.5</v>
      </c>
      <c r="BI43" s="7">
        <f t="shared" si="32"/>
        <v>27</v>
      </c>
      <c r="BJ43" s="8">
        <v>50</v>
      </c>
      <c r="BK43" s="53" t="s">
        <v>44</v>
      </c>
      <c r="BL43" s="67">
        <v>0</v>
      </c>
      <c r="BM43" s="11">
        <f t="shared" si="21"/>
        <v>0</v>
      </c>
    </row>
    <row r="44" spans="1:65" ht="12.6" customHeight="1" thickBot="1" x14ac:dyDescent="0.3">
      <c r="A44" s="7">
        <f t="shared" si="22"/>
        <v>28</v>
      </c>
      <c r="B44" s="8">
        <v>50</v>
      </c>
      <c r="C44" s="50" t="s">
        <v>45</v>
      </c>
      <c r="D44" s="66">
        <v>0</v>
      </c>
      <c r="E44" s="11">
        <f t="shared" si="11"/>
        <v>0</v>
      </c>
      <c r="G44" s="7">
        <f t="shared" si="23"/>
        <v>28</v>
      </c>
      <c r="H44" s="8">
        <v>50</v>
      </c>
      <c r="I44" s="50" t="s">
        <v>45</v>
      </c>
      <c r="J44" s="67">
        <v>0</v>
      </c>
      <c r="K44" s="11">
        <f t="shared" si="12"/>
        <v>0</v>
      </c>
      <c r="M44" s="7">
        <f t="shared" si="24"/>
        <v>28</v>
      </c>
      <c r="N44" s="8">
        <v>50</v>
      </c>
      <c r="O44" s="50" t="s">
        <v>45</v>
      </c>
      <c r="P44" s="67">
        <v>126</v>
      </c>
      <c r="Q44" s="11">
        <f t="shared" si="13"/>
        <v>6300</v>
      </c>
      <c r="S44" s="7">
        <f t="shared" si="25"/>
        <v>28</v>
      </c>
      <c r="T44" s="8">
        <v>50</v>
      </c>
      <c r="U44" s="50" t="s">
        <v>45</v>
      </c>
      <c r="V44" s="67">
        <v>36.64</v>
      </c>
      <c r="W44" s="11">
        <f t="shared" si="14"/>
        <v>1832</v>
      </c>
      <c r="Y44" s="7">
        <f t="shared" si="26"/>
        <v>28</v>
      </c>
      <c r="Z44" s="8">
        <v>50</v>
      </c>
      <c r="AA44" s="50" t="s">
        <v>45</v>
      </c>
      <c r="AB44" s="67"/>
      <c r="AC44" s="11">
        <f t="shared" si="15"/>
        <v>0</v>
      </c>
      <c r="AE44" s="7">
        <f t="shared" si="27"/>
        <v>28</v>
      </c>
      <c r="AF44" s="8">
        <v>50</v>
      </c>
      <c r="AG44" s="50" t="s">
        <v>45</v>
      </c>
      <c r="AH44" s="67">
        <v>0</v>
      </c>
      <c r="AI44" s="11">
        <f t="shared" si="16"/>
        <v>0</v>
      </c>
      <c r="AK44" s="7">
        <f t="shared" si="28"/>
        <v>28</v>
      </c>
      <c r="AL44" s="8">
        <v>50</v>
      </c>
      <c r="AM44" s="50" t="s">
        <v>45</v>
      </c>
      <c r="AN44" s="67">
        <v>51.32</v>
      </c>
      <c r="AO44" s="11">
        <f t="shared" si="17"/>
        <v>2566</v>
      </c>
      <c r="AQ44" s="7">
        <f t="shared" si="29"/>
        <v>28</v>
      </c>
      <c r="AR44" s="8">
        <v>50</v>
      </c>
      <c r="AS44" s="50" t="s">
        <v>45</v>
      </c>
      <c r="AT44" s="67"/>
      <c r="AU44" s="11">
        <f t="shared" si="18"/>
        <v>0</v>
      </c>
      <c r="AW44" s="7">
        <f t="shared" si="30"/>
        <v>28</v>
      </c>
      <c r="AX44" s="8">
        <v>50</v>
      </c>
      <c r="AY44" s="50" t="s">
        <v>45</v>
      </c>
      <c r="AZ44" s="67">
        <v>33.78</v>
      </c>
      <c r="BA44" s="11">
        <f t="shared" si="19"/>
        <v>1689</v>
      </c>
      <c r="BC44" s="7">
        <f t="shared" si="31"/>
        <v>28</v>
      </c>
      <c r="BD44" s="8">
        <v>50</v>
      </c>
      <c r="BE44" s="50" t="s">
        <v>45</v>
      </c>
      <c r="BF44" s="67">
        <v>33.74</v>
      </c>
      <c r="BG44" s="11">
        <f t="shared" si="20"/>
        <v>1687</v>
      </c>
      <c r="BI44" s="7">
        <f t="shared" si="32"/>
        <v>28</v>
      </c>
      <c r="BJ44" s="8">
        <v>50</v>
      </c>
      <c r="BK44" s="50" t="s">
        <v>45</v>
      </c>
      <c r="BL44" s="67">
        <v>0</v>
      </c>
      <c r="BM44" s="11">
        <f t="shared" si="21"/>
        <v>0</v>
      </c>
    </row>
    <row r="45" spans="1:65" ht="12.6" customHeight="1" thickBot="1" x14ac:dyDescent="0.3">
      <c r="A45" s="7">
        <f t="shared" si="22"/>
        <v>29</v>
      </c>
      <c r="B45" s="19">
        <v>50</v>
      </c>
      <c r="C45" s="53" t="s">
        <v>46</v>
      </c>
      <c r="D45" s="66">
        <v>0</v>
      </c>
      <c r="E45" s="11">
        <f t="shared" si="11"/>
        <v>0</v>
      </c>
      <c r="G45" s="7">
        <f t="shared" si="23"/>
        <v>29</v>
      </c>
      <c r="H45" s="19">
        <v>50</v>
      </c>
      <c r="I45" s="53" t="s">
        <v>46</v>
      </c>
      <c r="J45" s="67">
        <v>0</v>
      </c>
      <c r="K45" s="11">
        <f t="shared" si="12"/>
        <v>0</v>
      </c>
      <c r="M45" s="7">
        <f t="shared" si="24"/>
        <v>29</v>
      </c>
      <c r="N45" s="19">
        <v>50</v>
      </c>
      <c r="O45" s="53" t="s">
        <v>46</v>
      </c>
      <c r="P45" s="67">
        <v>42</v>
      </c>
      <c r="Q45" s="11">
        <f t="shared" si="13"/>
        <v>2100</v>
      </c>
      <c r="S45" s="7">
        <f t="shared" si="25"/>
        <v>29</v>
      </c>
      <c r="T45" s="19">
        <v>50</v>
      </c>
      <c r="U45" s="53" t="s">
        <v>46</v>
      </c>
      <c r="V45" s="67">
        <v>21.22</v>
      </c>
      <c r="W45" s="11">
        <f t="shared" si="14"/>
        <v>1061</v>
      </c>
      <c r="Y45" s="7">
        <f t="shared" si="26"/>
        <v>29</v>
      </c>
      <c r="Z45" s="19">
        <v>50</v>
      </c>
      <c r="AA45" s="53" t="s">
        <v>46</v>
      </c>
      <c r="AB45" s="67"/>
      <c r="AC45" s="11">
        <f t="shared" si="15"/>
        <v>0</v>
      </c>
      <c r="AE45" s="7">
        <f t="shared" si="27"/>
        <v>29</v>
      </c>
      <c r="AF45" s="19">
        <v>50</v>
      </c>
      <c r="AG45" s="53" t="s">
        <v>46</v>
      </c>
      <c r="AH45" s="67">
        <v>0</v>
      </c>
      <c r="AI45" s="11">
        <f t="shared" si="16"/>
        <v>0</v>
      </c>
      <c r="AK45" s="7">
        <f t="shared" si="28"/>
        <v>29</v>
      </c>
      <c r="AL45" s="19">
        <v>50</v>
      </c>
      <c r="AM45" s="53" t="s">
        <v>46</v>
      </c>
      <c r="AN45" s="67">
        <v>14.93</v>
      </c>
      <c r="AO45" s="11">
        <f t="shared" si="17"/>
        <v>746.5</v>
      </c>
      <c r="AQ45" s="7">
        <f t="shared" si="29"/>
        <v>29</v>
      </c>
      <c r="AR45" s="19">
        <v>50</v>
      </c>
      <c r="AS45" s="53" t="s">
        <v>46</v>
      </c>
      <c r="AT45" s="67"/>
      <c r="AU45" s="11">
        <f t="shared" si="18"/>
        <v>0</v>
      </c>
      <c r="AW45" s="7">
        <f t="shared" si="30"/>
        <v>29</v>
      </c>
      <c r="AX45" s="19">
        <v>50</v>
      </c>
      <c r="AY45" s="53" t="s">
        <v>46</v>
      </c>
      <c r="AZ45" s="67">
        <v>13.59</v>
      </c>
      <c r="BA45" s="11">
        <f t="shared" si="19"/>
        <v>679.5</v>
      </c>
      <c r="BC45" s="7">
        <f t="shared" si="31"/>
        <v>29</v>
      </c>
      <c r="BD45" s="19">
        <v>50</v>
      </c>
      <c r="BE45" s="53" t="s">
        <v>46</v>
      </c>
      <c r="BF45" s="67">
        <v>11.68</v>
      </c>
      <c r="BG45" s="11">
        <f t="shared" si="20"/>
        <v>584</v>
      </c>
      <c r="BI45" s="7">
        <f t="shared" si="32"/>
        <v>29</v>
      </c>
      <c r="BJ45" s="19">
        <v>50</v>
      </c>
      <c r="BK45" s="53" t="s">
        <v>46</v>
      </c>
      <c r="BL45" s="67">
        <v>0</v>
      </c>
      <c r="BM45" s="11">
        <f t="shared" si="21"/>
        <v>0</v>
      </c>
    </row>
    <row r="46" spans="1:65" ht="12.6" customHeight="1" thickBot="1" x14ac:dyDescent="0.3">
      <c r="A46" s="7">
        <f t="shared" si="22"/>
        <v>30</v>
      </c>
      <c r="B46" s="8">
        <v>50</v>
      </c>
      <c r="C46" s="50" t="s">
        <v>47</v>
      </c>
      <c r="D46" s="66">
        <v>0</v>
      </c>
      <c r="E46" s="11">
        <f t="shared" si="11"/>
        <v>0</v>
      </c>
      <c r="G46" s="7">
        <f t="shared" si="23"/>
        <v>30</v>
      </c>
      <c r="H46" s="8">
        <v>50</v>
      </c>
      <c r="I46" s="50" t="s">
        <v>47</v>
      </c>
      <c r="J46" s="67">
        <v>0</v>
      </c>
      <c r="K46" s="11">
        <f t="shared" si="12"/>
        <v>0</v>
      </c>
      <c r="M46" s="7">
        <f t="shared" si="24"/>
        <v>30</v>
      </c>
      <c r="N46" s="8">
        <v>50</v>
      </c>
      <c r="O46" s="50" t="s">
        <v>47</v>
      </c>
      <c r="P46" s="67">
        <v>86</v>
      </c>
      <c r="Q46" s="11">
        <f t="shared" si="13"/>
        <v>4300</v>
      </c>
      <c r="S46" s="7">
        <f t="shared" si="25"/>
        <v>30</v>
      </c>
      <c r="T46" s="8">
        <v>50</v>
      </c>
      <c r="U46" s="50" t="s">
        <v>47</v>
      </c>
      <c r="V46" s="67">
        <v>24.43</v>
      </c>
      <c r="W46" s="11">
        <f t="shared" si="14"/>
        <v>1221.5</v>
      </c>
      <c r="Y46" s="7">
        <f t="shared" si="26"/>
        <v>30</v>
      </c>
      <c r="Z46" s="8">
        <v>50</v>
      </c>
      <c r="AA46" s="50" t="s">
        <v>47</v>
      </c>
      <c r="AB46" s="67"/>
      <c r="AC46" s="11">
        <f t="shared" si="15"/>
        <v>0</v>
      </c>
      <c r="AE46" s="7">
        <f t="shared" si="27"/>
        <v>30</v>
      </c>
      <c r="AF46" s="8">
        <v>50</v>
      </c>
      <c r="AG46" s="50" t="s">
        <v>47</v>
      </c>
      <c r="AH46" s="67">
        <v>0</v>
      </c>
      <c r="AI46" s="11">
        <f t="shared" si="16"/>
        <v>0</v>
      </c>
      <c r="AK46" s="7">
        <f t="shared" si="28"/>
        <v>30</v>
      </c>
      <c r="AL46" s="8">
        <v>50</v>
      </c>
      <c r="AM46" s="50" t="s">
        <v>47</v>
      </c>
      <c r="AN46" s="67">
        <v>39.409999999999997</v>
      </c>
      <c r="AO46" s="11">
        <f t="shared" si="17"/>
        <v>1970.4999999999998</v>
      </c>
      <c r="AQ46" s="7">
        <f t="shared" si="29"/>
        <v>30</v>
      </c>
      <c r="AR46" s="8">
        <v>50</v>
      </c>
      <c r="AS46" s="50" t="s">
        <v>47</v>
      </c>
      <c r="AT46" s="67"/>
      <c r="AU46" s="11">
        <f t="shared" si="18"/>
        <v>0</v>
      </c>
      <c r="AW46" s="7">
        <f t="shared" si="30"/>
        <v>30</v>
      </c>
      <c r="AX46" s="8">
        <v>50</v>
      </c>
      <c r="AY46" s="50" t="s">
        <v>47</v>
      </c>
      <c r="AZ46" s="67">
        <v>24.2</v>
      </c>
      <c r="BA46" s="11">
        <f t="shared" si="19"/>
        <v>1210</v>
      </c>
      <c r="BC46" s="7">
        <f t="shared" si="31"/>
        <v>30</v>
      </c>
      <c r="BD46" s="8">
        <v>50</v>
      </c>
      <c r="BE46" s="50" t="s">
        <v>47</v>
      </c>
      <c r="BF46" s="67">
        <v>22.18</v>
      </c>
      <c r="BG46" s="11">
        <f t="shared" si="20"/>
        <v>1109</v>
      </c>
      <c r="BI46" s="7">
        <f t="shared" si="32"/>
        <v>30</v>
      </c>
      <c r="BJ46" s="8">
        <v>50</v>
      </c>
      <c r="BK46" s="50" t="s">
        <v>47</v>
      </c>
      <c r="BL46" s="67">
        <v>0</v>
      </c>
      <c r="BM46" s="11">
        <f t="shared" si="21"/>
        <v>0</v>
      </c>
    </row>
    <row r="47" spans="1:65" ht="12.6" customHeight="1" thickBot="1" x14ac:dyDescent="0.3">
      <c r="A47" s="7">
        <f t="shared" si="22"/>
        <v>31</v>
      </c>
      <c r="B47" s="8">
        <v>50</v>
      </c>
      <c r="C47" s="50" t="s">
        <v>48</v>
      </c>
      <c r="D47" s="66">
        <v>0</v>
      </c>
      <c r="E47" s="11">
        <f t="shared" si="11"/>
        <v>0</v>
      </c>
      <c r="G47" s="7">
        <f t="shared" si="23"/>
        <v>31</v>
      </c>
      <c r="H47" s="8">
        <v>50</v>
      </c>
      <c r="I47" s="50" t="s">
        <v>48</v>
      </c>
      <c r="J47" s="67">
        <v>0</v>
      </c>
      <c r="K47" s="11">
        <f t="shared" si="12"/>
        <v>0</v>
      </c>
      <c r="M47" s="7">
        <f t="shared" si="24"/>
        <v>31</v>
      </c>
      <c r="N47" s="8">
        <v>50</v>
      </c>
      <c r="O47" s="50" t="s">
        <v>48</v>
      </c>
      <c r="P47" s="67">
        <v>105</v>
      </c>
      <c r="Q47" s="11">
        <f t="shared" si="13"/>
        <v>5250</v>
      </c>
      <c r="S47" s="7">
        <f t="shared" si="25"/>
        <v>31</v>
      </c>
      <c r="T47" s="8">
        <v>50</v>
      </c>
      <c r="U47" s="50" t="s">
        <v>48</v>
      </c>
      <c r="V47" s="67">
        <v>30.54</v>
      </c>
      <c r="W47" s="11">
        <f t="shared" si="14"/>
        <v>1527</v>
      </c>
      <c r="Y47" s="7">
        <f t="shared" si="26"/>
        <v>31</v>
      </c>
      <c r="Z47" s="8">
        <v>50</v>
      </c>
      <c r="AA47" s="50" t="s">
        <v>48</v>
      </c>
      <c r="AB47" s="67"/>
      <c r="AC47" s="11">
        <f t="shared" si="15"/>
        <v>0</v>
      </c>
      <c r="AE47" s="7">
        <f t="shared" si="27"/>
        <v>31</v>
      </c>
      <c r="AF47" s="8">
        <v>50</v>
      </c>
      <c r="AG47" s="50" t="s">
        <v>48</v>
      </c>
      <c r="AH47" s="67">
        <v>0</v>
      </c>
      <c r="AI47" s="11">
        <f t="shared" si="16"/>
        <v>0</v>
      </c>
      <c r="AK47" s="7">
        <f t="shared" si="28"/>
        <v>31</v>
      </c>
      <c r="AL47" s="8">
        <v>50</v>
      </c>
      <c r="AM47" s="50" t="s">
        <v>48</v>
      </c>
      <c r="AN47" s="67">
        <v>49.27</v>
      </c>
      <c r="AO47" s="11">
        <f t="shared" si="17"/>
        <v>2463.5</v>
      </c>
      <c r="AQ47" s="7">
        <f t="shared" si="29"/>
        <v>31</v>
      </c>
      <c r="AR47" s="8">
        <v>50</v>
      </c>
      <c r="AS47" s="50" t="s">
        <v>48</v>
      </c>
      <c r="AT47" s="67"/>
      <c r="AU47" s="11">
        <f t="shared" si="18"/>
        <v>0</v>
      </c>
      <c r="AW47" s="7">
        <f t="shared" si="30"/>
        <v>31</v>
      </c>
      <c r="AX47" s="8">
        <v>50</v>
      </c>
      <c r="AY47" s="50" t="s">
        <v>48</v>
      </c>
      <c r="AZ47" s="67">
        <v>28.5</v>
      </c>
      <c r="BA47" s="11">
        <f t="shared" si="19"/>
        <v>1425</v>
      </c>
      <c r="BC47" s="7">
        <f t="shared" si="31"/>
        <v>31</v>
      </c>
      <c r="BD47" s="8">
        <v>50</v>
      </c>
      <c r="BE47" s="50" t="s">
        <v>48</v>
      </c>
      <c r="BF47" s="67">
        <v>28.72</v>
      </c>
      <c r="BG47" s="11">
        <f t="shared" si="20"/>
        <v>1436</v>
      </c>
      <c r="BI47" s="7">
        <f t="shared" si="32"/>
        <v>31</v>
      </c>
      <c r="BJ47" s="8">
        <v>50</v>
      </c>
      <c r="BK47" s="50" t="s">
        <v>48</v>
      </c>
      <c r="BL47" s="67">
        <v>0</v>
      </c>
      <c r="BM47" s="11">
        <f t="shared" si="21"/>
        <v>0</v>
      </c>
    </row>
    <row r="48" spans="1:65" ht="12.6" customHeight="1" thickBot="1" x14ac:dyDescent="0.3">
      <c r="A48" s="7">
        <f t="shared" si="22"/>
        <v>32</v>
      </c>
      <c r="B48" s="8">
        <v>50</v>
      </c>
      <c r="C48" s="50" t="s">
        <v>49</v>
      </c>
      <c r="D48" s="66">
        <v>0</v>
      </c>
      <c r="E48" s="11">
        <f t="shared" si="11"/>
        <v>0</v>
      </c>
      <c r="G48" s="7">
        <f t="shared" si="23"/>
        <v>32</v>
      </c>
      <c r="H48" s="8">
        <v>50</v>
      </c>
      <c r="I48" s="50" t="s">
        <v>49</v>
      </c>
      <c r="J48" s="67">
        <v>0</v>
      </c>
      <c r="K48" s="11">
        <f t="shared" si="12"/>
        <v>0</v>
      </c>
      <c r="M48" s="7">
        <f t="shared" si="24"/>
        <v>32</v>
      </c>
      <c r="N48" s="8">
        <v>50</v>
      </c>
      <c r="O48" s="50" t="s">
        <v>49</v>
      </c>
      <c r="P48" s="67">
        <v>126</v>
      </c>
      <c r="Q48" s="11">
        <f t="shared" si="13"/>
        <v>6300</v>
      </c>
      <c r="S48" s="7">
        <f t="shared" si="25"/>
        <v>32</v>
      </c>
      <c r="T48" s="8">
        <v>50</v>
      </c>
      <c r="U48" s="50" t="s">
        <v>49</v>
      </c>
      <c r="V48" s="67">
        <v>36.64</v>
      </c>
      <c r="W48" s="11">
        <f t="shared" si="14"/>
        <v>1832</v>
      </c>
      <c r="Y48" s="7">
        <f t="shared" si="26"/>
        <v>32</v>
      </c>
      <c r="Z48" s="8">
        <v>50</v>
      </c>
      <c r="AA48" s="50" t="s">
        <v>49</v>
      </c>
      <c r="AB48" s="67"/>
      <c r="AC48" s="11">
        <f t="shared" si="15"/>
        <v>0</v>
      </c>
      <c r="AE48" s="7">
        <f t="shared" si="27"/>
        <v>32</v>
      </c>
      <c r="AF48" s="8">
        <v>50</v>
      </c>
      <c r="AG48" s="50" t="s">
        <v>49</v>
      </c>
      <c r="AH48" s="67">
        <v>0</v>
      </c>
      <c r="AI48" s="11">
        <f t="shared" si="16"/>
        <v>0</v>
      </c>
      <c r="AK48" s="7">
        <f t="shared" si="28"/>
        <v>32</v>
      </c>
      <c r="AL48" s="8">
        <v>50</v>
      </c>
      <c r="AM48" s="50" t="s">
        <v>49</v>
      </c>
      <c r="AN48" s="67">
        <v>51.73</v>
      </c>
      <c r="AO48" s="11">
        <f t="shared" si="17"/>
        <v>2586.5</v>
      </c>
      <c r="AQ48" s="7">
        <f t="shared" si="29"/>
        <v>32</v>
      </c>
      <c r="AR48" s="8">
        <v>50</v>
      </c>
      <c r="AS48" s="50" t="s">
        <v>49</v>
      </c>
      <c r="AT48" s="67"/>
      <c r="AU48" s="11">
        <f t="shared" si="18"/>
        <v>0</v>
      </c>
      <c r="AW48" s="7">
        <f t="shared" si="30"/>
        <v>32</v>
      </c>
      <c r="AX48" s="8">
        <v>50</v>
      </c>
      <c r="AY48" s="50" t="s">
        <v>49</v>
      </c>
      <c r="AZ48" s="67">
        <v>33.78</v>
      </c>
      <c r="BA48" s="11">
        <f t="shared" si="19"/>
        <v>1689</v>
      </c>
      <c r="BC48" s="7">
        <f t="shared" si="31"/>
        <v>32</v>
      </c>
      <c r="BD48" s="8">
        <v>50</v>
      </c>
      <c r="BE48" s="50" t="s">
        <v>49</v>
      </c>
      <c r="BF48" s="67">
        <v>33.74</v>
      </c>
      <c r="BG48" s="11">
        <f t="shared" si="20"/>
        <v>1687</v>
      </c>
      <c r="BI48" s="7">
        <f t="shared" si="32"/>
        <v>32</v>
      </c>
      <c r="BJ48" s="8">
        <v>50</v>
      </c>
      <c r="BK48" s="50" t="s">
        <v>49</v>
      </c>
      <c r="BL48" s="67">
        <v>0</v>
      </c>
      <c r="BM48" s="11">
        <f t="shared" si="21"/>
        <v>0</v>
      </c>
    </row>
    <row r="49" spans="1:65" ht="12.6" customHeight="1" thickBot="1" x14ac:dyDescent="0.3">
      <c r="A49" s="7">
        <f t="shared" si="22"/>
        <v>33</v>
      </c>
      <c r="B49" s="8">
        <v>30</v>
      </c>
      <c r="C49" s="50" t="s">
        <v>50</v>
      </c>
      <c r="D49" s="66">
        <v>0</v>
      </c>
      <c r="E49" s="11">
        <f t="shared" si="11"/>
        <v>0</v>
      </c>
      <c r="G49" s="7">
        <f t="shared" si="23"/>
        <v>33</v>
      </c>
      <c r="H49" s="8">
        <v>30</v>
      </c>
      <c r="I49" s="50" t="s">
        <v>50</v>
      </c>
      <c r="J49" s="67">
        <v>0</v>
      </c>
      <c r="K49" s="11">
        <f t="shared" si="12"/>
        <v>0</v>
      </c>
      <c r="M49" s="7">
        <f t="shared" si="24"/>
        <v>33</v>
      </c>
      <c r="N49" s="8">
        <v>30</v>
      </c>
      <c r="O49" s="50" t="s">
        <v>50</v>
      </c>
      <c r="P49" s="67">
        <v>48</v>
      </c>
      <c r="Q49" s="11">
        <f t="shared" si="13"/>
        <v>1440</v>
      </c>
      <c r="S49" s="7">
        <f t="shared" si="25"/>
        <v>33</v>
      </c>
      <c r="T49" s="8">
        <v>30</v>
      </c>
      <c r="U49" s="50" t="s">
        <v>50</v>
      </c>
      <c r="V49" s="67">
        <v>13.96</v>
      </c>
      <c r="W49" s="11">
        <f t="shared" si="14"/>
        <v>418.8</v>
      </c>
      <c r="Y49" s="7">
        <f t="shared" si="26"/>
        <v>33</v>
      </c>
      <c r="Z49" s="8">
        <v>30</v>
      </c>
      <c r="AA49" s="50" t="s">
        <v>50</v>
      </c>
      <c r="AB49" s="67"/>
      <c r="AC49" s="11">
        <f t="shared" si="15"/>
        <v>0</v>
      </c>
      <c r="AE49" s="7">
        <f t="shared" si="27"/>
        <v>33</v>
      </c>
      <c r="AF49" s="8">
        <v>30</v>
      </c>
      <c r="AG49" s="50" t="s">
        <v>50</v>
      </c>
      <c r="AH49" s="67">
        <v>0</v>
      </c>
      <c r="AI49" s="11">
        <f t="shared" si="16"/>
        <v>0</v>
      </c>
      <c r="AK49" s="7">
        <f t="shared" si="28"/>
        <v>33</v>
      </c>
      <c r="AL49" s="8">
        <v>30</v>
      </c>
      <c r="AM49" s="50" t="s">
        <v>50</v>
      </c>
      <c r="AN49" s="67">
        <v>19.91</v>
      </c>
      <c r="AO49" s="11">
        <f t="shared" si="17"/>
        <v>597.29999999999995</v>
      </c>
      <c r="AQ49" s="7">
        <f t="shared" si="29"/>
        <v>33</v>
      </c>
      <c r="AR49" s="8">
        <v>30</v>
      </c>
      <c r="AS49" s="50" t="s">
        <v>50</v>
      </c>
      <c r="AT49" s="67"/>
      <c r="AU49" s="11">
        <f t="shared" si="18"/>
        <v>0</v>
      </c>
      <c r="AW49" s="7">
        <f t="shared" si="30"/>
        <v>33</v>
      </c>
      <c r="AX49" s="8">
        <v>30</v>
      </c>
      <c r="AY49" s="50" t="s">
        <v>50</v>
      </c>
      <c r="AZ49" s="67">
        <v>12.11</v>
      </c>
      <c r="BA49" s="11">
        <f t="shared" si="19"/>
        <v>363.29999999999995</v>
      </c>
      <c r="BC49" s="7">
        <f t="shared" si="31"/>
        <v>33</v>
      </c>
      <c r="BD49" s="8">
        <v>30</v>
      </c>
      <c r="BE49" s="50" t="s">
        <v>50</v>
      </c>
      <c r="BF49" s="67">
        <v>13.07</v>
      </c>
      <c r="BG49" s="11">
        <f t="shared" si="20"/>
        <v>392.1</v>
      </c>
      <c r="BI49" s="7">
        <f t="shared" si="32"/>
        <v>33</v>
      </c>
      <c r="BJ49" s="8">
        <v>30</v>
      </c>
      <c r="BK49" s="50" t="s">
        <v>50</v>
      </c>
      <c r="BL49" s="67">
        <v>0</v>
      </c>
      <c r="BM49" s="11">
        <f t="shared" si="21"/>
        <v>0</v>
      </c>
    </row>
    <row r="50" spans="1:65" ht="12.6" customHeight="1" thickBot="1" x14ac:dyDescent="0.3">
      <c r="A50" s="7">
        <f t="shared" si="22"/>
        <v>34</v>
      </c>
      <c r="B50" s="8">
        <v>50</v>
      </c>
      <c r="C50" s="50" t="s">
        <v>51</v>
      </c>
      <c r="D50" s="66">
        <v>0</v>
      </c>
      <c r="E50" s="11">
        <f t="shared" si="11"/>
        <v>0</v>
      </c>
      <c r="G50" s="7">
        <f t="shared" si="23"/>
        <v>34</v>
      </c>
      <c r="H50" s="8">
        <v>50</v>
      </c>
      <c r="I50" s="50" t="s">
        <v>51</v>
      </c>
      <c r="J50" s="67">
        <v>0</v>
      </c>
      <c r="K50" s="11">
        <f t="shared" si="12"/>
        <v>0</v>
      </c>
      <c r="M50" s="7">
        <f t="shared" si="24"/>
        <v>34</v>
      </c>
      <c r="N50" s="8">
        <v>50</v>
      </c>
      <c r="O50" s="50" t="s">
        <v>51</v>
      </c>
      <c r="P50" s="72">
        <v>72</v>
      </c>
      <c r="Q50" s="11">
        <f t="shared" si="13"/>
        <v>3600</v>
      </c>
      <c r="S50" s="7">
        <f t="shared" si="25"/>
        <v>34</v>
      </c>
      <c r="T50" s="8">
        <v>50</v>
      </c>
      <c r="U50" s="50" t="s">
        <v>51</v>
      </c>
      <c r="V50" s="67">
        <v>20.94</v>
      </c>
      <c r="W50" s="11">
        <f t="shared" si="14"/>
        <v>1047</v>
      </c>
      <c r="Y50" s="7">
        <f t="shared" si="26"/>
        <v>34</v>
      </c>
      <c r="Z50" s="8">
        <v>50</v>
      </c>
      <c r="AA50" s="50" t="s">
        <v>51</v>
      </c>
      <c r="AB50" s="67"/>
      <c r="AC50" s="11">
        <f t="shared" si="15"/>
        <v>0</v>
      </c>
      <c r="AE50" s="7">
        <f t="shared" si="27"/>
        <v>34</v>
      </c>
      <c r="AF50" s="8">
        <v>50</v>
      </c>
      <c r="AG50" s="50" t="s">
        <v>51</v>
      </c>
      <c r="AH50" s="67">
        <v>0</v>
      </c>
      <c r="AI50" s="11">
        <f t="shared" si="16"/>
        <v>0</v>
      </c>
      <c r="AK50" s="7">
        <f t="shared" si="28"/>
        <v>34</v>
      </c>
      <c r="AL50" s="8">
        <v>50</v>
      </c>
      <c r="AM50" s="50" t="s">
        <v>51</v>
      </c>
      <c r="AN50" s="67">
        <v>29.87</v>
      </c>
      <c r="AO50" s="11">
        <f t="shared" si="17"/>
        <v>1493.5</v>
      </c>
      <c r="AQ50" s="7">
        <f t="shared" si="29"/>
        <v>34</v>
      </c>
      <c r="AR50" s="8">
        <v>50</v>
      </c>
      <c r="AS50" s="50" t="s">
        <v>51</v>
      </c>
      <c r="AT50" s="67"/>
      <c r="AU50" s="11">
        <f t="shared" si="18"/>
        <v>0</v>
      </c>
      <c r="AW50" s="7">
        <f t="shared" si="30"/>
        <v>34</v>
      </c>
      <c r="AX50" s="8">
        <v>50</v>
      </c>
      <c r="AY50" s="50" t="s">
        <v>51</v>
      </c>
      <c r="AZ50" s="67">
        <v>18.16</v>
      </c>
      <c r="BA50" s="11">
        <f t="shared" si="19"/>
        <v>908</v>
      </c>
      <c r="BC50" s="7">
        <f t="shared" si="31"/>
        <v>34</v>
      </c>
      <c r="BD50" s="8">
        <v>50</v>
      </c>
      <c r="BE50" s="50" t="s">
        <v>51</v>
      </c>
      <c r="BF50" s="67">
        <v>19.13</v>
      </c>
      <c r="BG50" s="11">
        <f t="shared" si="20"/>
        <v>956.5</v>
      </c>
      <c r="BI50" s="7">
        <f t="shared" si="32"/>
        <v>34</v>
      </c>
      <c r="BJ50" s="8">
        <v>50</v>
      </c>
      <c r="BK50" s="50" t="s">
        <v>51</v>
      </c>
      <c r="BL50" s="67">
        <v>0</v>
      </c>
      <c r="BM50" s="11">
        <f t="shared" si="21"/>
        <v>0</v>
      </c>
    </row>
    <row r="51" spans="1:65" ht="12.6" customHeight="1" thickBot="1" x14ac:dyDescent="0.3">
      <c r="A51" s="7">
        <f t="shared" si="22"/>
        <v>35</v>
      </c>
      <c r="B51" s="8">
        <v>50</v>
      </c>
      <c r="C51" s="50" t="s">
        <v>52</v>
      </c>
      <c r="D51" s="66">
        <v>0</v>
      </c>
      <c r="E51" s="11">
        <f t="shared" si="11"/>
        <v>0</v>
      </c>
      <c r="G51" s="7">
        <f t="shared" si="23"/>
        <v>35</v>
      </c>
      <c r="H51" s="8">
        <v>50</v>
      </c>
      <c r="I51" s="50" t="s">
        <v>52</v>
      </c>
      <c r="J51" s="67">
        <v>0</v>
      </c>
      <c r="K51" s="11">
        <f t="shared" si="12"/>
        <v>0</v>
      </c>
      <c r="M51" s="7">
        <f t="shared" si="24"/>
        <v>35</v>
      </c>
      <c r="N51" s="8">
        <v>50</v>
      </c>
      <c r="O51" s="50" t="s">
        <v>52</v>
      </c>
      <c r="P51" s="73">
        <v>96</v>
      </c>
      <c r="Q51" s="11">
        <f t="shared" si="13"/>
        <v>4800</v>
      </c>
      <c r="S51" s="7">
        <f t="shared" si="25"/>
        <v>35</v>
      </c>
      <c r="T51" s="8">
        <v>50</v>
      </c>
      <c r="U51" s="50" t="s">
        <v>52</v>
      </c>
      <c r="V51" s="67">
        <v>27.92</v>
      </c>
      <c r="W51" s="11">
        <f t="shared" si="14"/>
        <v>1396</v>
      </c>
      <c r="Y51" s="7">
        <f t="shared" si="26"/>
        <v>35</v>
      </c>
      <c r="Z51" s="8">
        <v>50</v>
      </c>
      <c r="AA51" s="50" t="s">
        <v>52</v>
      </c>
      <c r="AB51" s="67"/>
      <c r="AC51" s="11">
        <f t="shared" si="15"/>
        <v>0</v>
      </c>
      <c r="AE51" s="7">
        <f t="shared" si="27"/>
        <v>35</v>
      </c>
      <c r="AF51" s="8">
        <v>50</v>
      </c>
      <c r="AG51" s="50" t="s">
        <v>52</v>
      </c>
      <c r="AH51" s="67">
        <v>0</v>
      </c>
      <c r="AI51" s="11">
        <f t="shared" si="16"/>
        <v>0</v>
      </c>
      <c r="AK51" s="7">
        <f t="shared" si="28"/>
        <v>35</v>
      </c>
      <c r="AL51" s="8">
        <v>50</v>
      </c>
      <c r="AM51" s="50" t="s">
        <v>52</v>
      </c>
      <c r="AN51" s="67">
        <v>39.409999999999997</v>
      </c>
      <c r="AO51" s="11">
        <f t="shared" si="17"/>
        <v>1970.4999999999998</v>
      </c>
      <c r="AQ51" s="7">
        <f t="shared" si="29"/>
        <v>35</v>
      </c>
      <c r="AR51" s="8">
        <v>50</v>
      </c>
      <c r="AS51" s="50" t="s">
        <v>52</v>
      </c>
      <c r="AT51" s="67"/>
      <c r="AU51" s="11">
        <f t="shared" si="18"/>
        <v>0</v>
      </c>
      <c r="AW51" s="7">
        <f t="shared" si="30"/>
        <v>35</v>
      </c>
      <c r="AX51" s="8">
        <v>50</v>
      </c>
      <c r="AY51" s="50" t="s">
        <v>52</v>
      </c>
      <c r="AZ51" s="67">
        <v>24.23</v>
      </c>
      <c r="BA51" s="11">
        <f t="shared" si="19"/>
        <v>1211.5</v>
      </c>
      <c r="BC51" s="7">
        <f t="shared" si="31"/>
        <v>35</v>
      </c>
      <c r="BD51" s="8">
        <v>50</v>
      </c>
      <c r="BE51" s="50" t="s">
        <v>52</v>
      </c>
      <c r="BF51" s="67">
        <v>25.31</v>
      </c>
      <c r="BG51" s="11">
        <f t="shared" si="20"/>
        <v>1265.5</v>
      </c>
      <c r="BI51" s="7">
        <f t="shared" si="32"/>
        <v>35</v>
      </c>
      <c r="BJ51" s="8">
        <v>50</v>
      </c>
      <c r="BK51" s="50" t="s">
        <v>52</v>
      </c>
      <c r="BL51" s="67">
        <v>0</v>
      </c>
      <c r="BM51" s="11">
        <f t="shared" si="21"/>
        <v>0</v>
      </c>
    </row>
    <row r="52" spans="1:65" ht="12.6" customHeight="1" thickBot="1" x14ac:dyDescent="0.3">
      <c r="A52" s="7">
        <f t="shared" si="22"/>
        <v>36</v>
      </c>
      <c r="B52" s="8">
        <v>30</v>
      </c>
      <c r="C52" s="50" t="s">
        <v>53</v>
      </c>
      <c r="D52" s="66">
        <v>0</v>
      </c>
      <c r="E52" s="11">
        <f t="shared" si="11"/>
        <v>0</v>
      </c>
      <c r="G52" s="7">
        <f t="shared" si="23"/>
        <v>36</v>
      </c>
      <c r="H52" s="8">
        <v>30</v>
      </c>
      <c r="I52" s="50" t="s">
        <v>53</v>
      </c>
      <c r="J52" s="67">
        <v>0</v>
      </c>
      <c r="K52" s="11">
        <f t="shared" si="12"/>
        <v>0</v>
      </c>
      <c r="M52" s="7">
        <f t="shared" si="24"/>
        <v>36</v>
      </c>
      <c r="N52" s="8">
        <v>30</v>
      </c>
      <c r="O52" s="50" t="s">
        <v>53</v>
      </c>
      <c r="P52" s="67">
        <v>120</v>
      </c>
      <c r="Q52" s="11">
        <f t="shared" si="13"/>
        <v>3600</v>
      </c>
      <c r="S52" s="7">
        <f t="shared" si="25"/>
        <v>36</v>
      </c>
      <c r="T52" s="8">
        <v>30</v>
      </c>
      <c r="U52" s="50" t="s">
        <v>53</v>
      </c>
      <c r="V52" s="67">
        <v>48.86</v>
      </c>
      <c r="W52" s="11">
        <f t="shared" si="14"/>
        <v>1465.8</v>
      </c>
      <c r="Y52" s="7">
        <f t="shared" si="26"/>
        <v>36</v>
      </c>
      <c r="Z52" s="8">
        <v>30</v>
      </c>
      <c r="AA52" s="50" t="s">
        <v>53</v>
      </c>
      <c r="AB52" s="67"/>
      <c r="AC52" s="11">
        <f t="shared" si="15"/>
        <v>0</v>
      </c>
      <c r="AE52" s="7">
        <f t="shared" si="27"/>
        <v>36</v>
      </c>
      <c r="AF52" s="8">
        <v>30</v>
      </c>
      <c r="AG52" s="50" t="s">
        <v>53</v>
      </c>
      <c r="AH52" s="67">
        <v>0</v>
      </c>
      <c r="AI52" s="11">
        <f t="shared" si="16"/>
        <v>0</v>
      </c>
      <c r="AK52" s="7">
        <f t="shared" si="28"/>
        <v>36</v>
      </c>
      <c r="AL52" s="8">
        <v>30</v>
      </c>
      <c r="AM52" s="50" t="s">
        <v>53</v>
      </c>
      <c r="AN52" s="67">
        <v>49.27</v>
      </c>
      <c r="AO52" s="11">
        <f t="shared" si="17"/>
        <v>1478.1000000000001</v>
      </c>
      <c r="AQ52" s="7">
        <f t="shared" si="29"/>
        <v>36</v>
      </c>
      <c r="AR52" s="8">
        <v>30</v>
      </c>
      <c r="AS52" s="50" t="s">
        <v>53</v>
      </c>
      <c r="AT52" s="67"/>
      <c r="AU52" s="11">
        <f t="shared" si="18"/>
        <v>0</v>
      </c>
      <c r="AW52" s="7">
        <f t="shared" si="30"/>
        <v>36</v>
      </c>
      <c r="AX52" s="8">
        <v>30</v>
      </c>
      <c r="AY52" s="50" t="s">
        <v>53</v>
      </c>
      <c r="AZ52" s="67">
        <v>30.27</v>
      </c>
      <c r="BA52" s="11">
        <f t="shared" si="19"/>
        <v>908.1</v>
      </c>
      <c r="BC52" s="7">
        <f t="shared" si="31"/>
        <v>36</v>
      </c>
      <c r="BD52" s="8">
        <v>30</v>
      </c>
      <c r="BE52" s="50" t="s">
        <v>53</v>
      </c>
      <c r="BF52" s="67">
        <v>31.62</v>
      </c>
      <c r="BG52" s="11">
        <f t="shared" si="20"/>
        <v>948.6</v>
      </c>
      <c r="BI52" s="7">
        <f t="shared" si="32"/>
        <v>36</v>
      </c>
      <c r="BJ52" s="8">
        <v>30</v>
      </c>
      <c r="BK52" s="50" t="s">
        <v>53</v>
      </c>
      <c r="BL52" s="67">
        <v>0</v>
      </c>
      <c r="BM52" s="11">
        <f t="shared" si="21"/>
        <v>0</v>
      </c>
    </row>
    <row r="53" spans="1:65" ht="12.6" customHeight="1" thickBot="1" x14ac:dyDescent="0.3">
      <c r="A53" s="7">
        <f t="shared" si="22"/>
        <v>37</v>
      </c>
      <c r="B53" s="8">
        <v>50</v>
      </c>
      <c r="C53" s="50" t="s">
        <v>54</v>
      </c>
      <c r="D53" s="66">
        <v>0</v>
      </c>
      <c r="E53" s="11">
        <f t="shared" si="11"/>
        <v>0</v>
      </c>
      <c r="G53" s="7">
        <f t="shared" si="23"/>
        <v>37</v>
      </c>
      <c r="H53" s="8">
        <v>50</v>
      </c>
      <c r="I53" s="50" t="s">
        <v>54</v>
      </c>
      <c r="J53" s="67">
        <v>0</v>
      </c>
      <c r="K53" s="11">
        <f t="shared" si="12"/>
        <v>0</v>
      </c>
      <c r="M53" s="7">
        <f t="shared" si="24"/>
        <v>37</v>
      </c>
      <c r="N53" s="8">
        <v>50</v>
      </c>
      <c r="O53" s="50" t="s">
        <v>54</v>
      </c>
      <c r="P53" s="67">
        <v>144</v>
      </c>
      <c r="Q53" s="11">
        <f t="shared" si="13"/>
        <v>7200</v>
      </c>
      <c r="S53" s="7">
        <f t="shared" si="25"/>
        <v>37</v>
      </c>
      <c r="T53" s="8">
        <v>50</v>
      </c>
      <c r="U53" s="50" t="s">
        <v>54</v>
      </c>
      <c r="V53" s="67">
        <v>41.88</v>
      </c>
      <c r="W53" s="11">
        <f t="shared" si="14"/>
        <v>2094</v>
      </c>
      <c r="Y53" s="7">
        <f t="shared" si="26"/>
        <v>37</v>
      </c>
      <c r="Z53" s="8">
        <v>50</v>
      </c>
      <c r="AA53" s="50" t="s">
        <v>54</v>
      </c>
      <c r="AB53" s="67"/>
      <c r="AC53" s="11">
        <f t="shared" si="15"/>
        <v>0</v>
      </c>
      <c r="AE53" s="7">
        <f t="shared" si="27"/>
        <v>37</v>
      </c>
      <c r="AF53" s="8">
        <v>50</v>
      </c>
      <c r="AG53" s="50" t="s">
        <v>54</v>
      </c>
      <c r="AH53" s="67">
        <v>0</v>
      </c>
      <c r="AI53" s="11">
        <f t="shared" si="16"/>
        <v>0</v>
      </c>
      <c r="AK53" s="7">
        <f t="shared" si="28"/>
        <v>37</v>
      </c>
      <c r="AL53" s="8">
        <v>50</v>
      </c>
      <c r="AM53" s="50" t="s">
        <v>54</v>
      </c>
      <c r="AN53" s="67">
        <v>59.12</v>
      </c>
      <c r="AO53" s="11">
        <f t="shared" si="17"/>
        <v>2956</v>
      </c>
      <c r="AQ53" s="7">
        <f t="shared" si="29"/>
        <v>37</v>
      </c>
      <c r="AR53" s="8">
        <v>50</v>
      </c>
      <c r="AS53" s="50" t="s">
        <v>54</v>
      </c>
      <c r="AT53" s="67"/>
      <c r="AU53" s="11">
        <f t="shared" si="18"/>
        <v>0</v>
      </c>
      <c r="AW53" s="7">
        <f t="shared" si="30"/>
        <v>37</v>
      </c>
      <c r="AX53" s="8">
        <v>50</v>
      </c>
      <c r="AY53" s="50" t="s">
        <v>54</v>
      </c>
      <c r="AZ53" s="67">
        <v>36.340000000000003</v>
      </c>
      <c r="BA53" s="11">
        <f t="shared" si="19"/>
        <v>1817.0000000000002</v>
      </c>
      <c r="BC53" s="7">
        <f t="shared" si="31"/>
        <v>37</v>
      </c>
      <c r="BD53" s="8">
        <v>50</v>
      </c>
      <c r="BE53" s="50" t="s">
        <v>54</v>
      </c>
      <c r="BF53" s="67">
        <v>37.68</v>
      </c>
      <c r="BG53" s="11">
        <f t="shared" si="20"/>
        <v>1884</v>
      </c>
      <c r="BI53" s="7">
        <f t="shared" si="32"/>
        <v>37</v>
      </c>
      <c r="BJ53" s="8">
        <v>50</v>
      </c>
      <c r="BK53" s="50" t="s">
        <v>54</v>
      </c>
      <c r="BL53" s="67">
        <v>0</v>
      </c>
      <c r="BM53" s="11">
        <f t="shared" si="21"/>
        <v>0</v>
      </c>
    </row>
    <row r="54" spans="1:65" ht="12.6" customHeight="1" thickBot="1" x14ac:dyDescent="0.3">
      <c r="A54" s="7">
        <f t="shared" si="22"/>
        <v>38</v>
      </c>
      <c r="B54" s="8">
        <v>50</v>
      </c>
      <c r="C54" s="50" t="s">
        <v>55</v>
      </c>
      <c r="D54" s="66">
        <v>0</v>
      </c>
      <c r="E54" s="11">
        <f t="shared" si="11"/>
        <v>0</v>
      </c>
      <c r="G54" s="7">
        <f t="shared" si="23"/>
        <v>38</v>
      </c>
      <c r="H54" s="8">
        <v>50</v>
      </c>
      <c r="I54" s="50" t="s">
        <v>55</v>
      </c>
      <c r="J54" s="67">
        <v>0</v>
      </c>
      <c r="K54" s="11">
        <f t="shared" si="12"/>
        <v>0</v>
      </c>
      <c r="M54" s="7">
        <f t="shared" si="24"/>
        <v>38</v>
      </c>
      <c r="N54" s="8">
        <v>50</v>
      </c>
      <c r="O54" s="50" t="s">
        <v>55</v>
      </c>
      <c r="P54" s="67">
        <v>192</v>
      </c>
      <c r="Q54" s="11">
        <f t="shared" si="13"/>
        <v>9600</v>
      </c>
      <c r="S54" s="7">
        <f t="shared" si="25"/>
        <v>38</v>
      </c>
      <c r="T54" s="8">
        <v>50</v>
      </c>
      <c r="U54" s="50" t="s">
        <v>55</v>
      </c>
      <c r="V54" s="67">
        <v>55.84</v>
      </c>
      <c r="W54" s="11">
        <f t="shared" si="14"/>
        <v>2792</v>
      </c>
      <c r="Y54" s="7">
        <f t="shared" si="26"/>
        <v>38</v>
      </c>
      <c r="Z54" s="8">
        <v>50</v>
      </c>
      <c r="AA54" s="50" t="s">
        <v>55</v>
      </c>
      <c r="AB54" s="67"/>
      <c r="AC54" s="11">
        <f t="shared" si="15"/>
        <v>0</v>
      </c>
      <c r="AE54" s="7">
        <f t="shared" si="27"/>
        <v>38</v>
      </c>
      <c r="AF54" s="8">
        <v>50</v>
      </c>
      <c r="AG54" s="50" t="s">
        <v>55</v>
      </c>
      <c r="AH54" s="67">
        <v>0</v>
      </c>
      <c r="AI54" s="11">
        <f t="shared" si="16"/>
        <v>0</v>
      </c>
      <c r="AK54" s="7">
        <f t="shared" si="28"/>
        <v>38</v>
      </c>
      <c r="AL54" s="8">
        <v>50</v>
      </c>
      <c r="AM54" s="50" t="s">
        <v>55</v>
      </c>
      <c r="AN54" s="67">
        <v>78.83</v>
      </c>
      <c r="AO54" s="11">
        <f t="shared" si="17"/>
        <v>3941.5</v>
      </c>
      <c r="AQ54" s="7">
        <f t="shared" si="29"/>
        <v>38</v>
      </c>
      <c r="AR54" s="8">
        <v>50</v>
      </c>
      <c r="AS54" s="50" t="s">
        <v>55</v>
      </c>
      <c r="AT54" s="67"/>
      <c r="AU54" s="11">
        <f t="shared" si="18"/>
        <v>0</v>
      </c>
      <c r="AW54" s="7">
        <f t="shared" si="30"/>
        <v>38</v>
      </c>
      <c r="AX54" s="8">
        <v>50</v>
      </c>
      <c r="AY54" s="50" t="s">
        <v>55</v>
      </c>
      <c r="AZ54" s="67">
        <v>48.45</v>
      </c>
      <c r="BA54" s="11">
        <f t="shared" si="19"/>
        <v>2422.5</v>
      </c>
      <c r="BC54" s="7">
        <f t="shared" si="31"/>
        <v>38</v>
      </c>
      <c r="BD54" s="8">
        <v>50</v>
      </c>
      <c r="BE54" s="50" t="s">
        <v>55</v>
      </c>
      <c r="BF54" s="67">
        <v>50.04</v>
      </c>
      <c r="BG54" s="11">
        <f t="shared" si="20"/>
        <v>2502</v>
      </c>
      <c r="BI54" s="7">
        <f t="shared" si="32"/>
        <v>38</v>
      </c>
      <c r="BJ54" s="8">
        <v>50</v>
      </c>
      <c r="BK54" s="50" t="s">
        <v>55</v>
      </c>
      <c r="BL54" s="67">
        <v>0</v>
      </c>
      <c r="BM54" s="11">
        <f t="shared" si="21"/>
        <v>0</v>
      </c>
    </row>
    <row r="55" spans="1:65" ht="12.6" customHeight="1" thickBot="1" x14ac:dyDescent="0.3">
      <c r="A55" s="7">
        <f t="shared" si="22"/>
        <v>39</v>
      </c>
      <c r="B55" s="8">
        <v>50</v>
      </c>
      <c r="C55" s="50" t="s">
        <v>56</v>
      </c>
      <c r="D55" s="66">
        <v>0</v>
      </c>
      <c r="E55" s="11">
        <f t="shared" si="11"/>
        <v>0</v>
      </c>
      <c r="G55" s="7">
        <f t="shared" si="23"/>
        <v>39</v>
      </c>
      <c r="H55" s="8">
        <v>50</v>
      </c>
      <c r="I55" s="50" t="s">
        <v>56</v>
      </c>
      <c r="J55" s="67">
        <v>0</v>
      </c>
      <c r="K55" s="11">
        <f t="shared" si="12"/>
        <v>0</v>
      </c>
      <c r="M55" s="7">
        <f t="shared" si="24"/>
        <v>39</v>
      </c>
      <c r="N55" s="8">
        <v>50</v>
      </c>
      <c r="O55" s="50" t="s">
        <v>56</v>
      </c>
      <c r="P55" s="67">
        <v>208</v>
      </c>
      <c r="Q55" s="11">
        <f t="shared" si="13"/>
        <v>10400</v>
      </c>
      <c r="S55" s="7">
        <f t="shared" si="25"/>
        <v>39</v>
      </c>
      <c r="T55" s="8">
        <v>50</v>
      </c>
      <c r="U55" s="50" t="s">
        <v>56</v>
      </c>
      <c r="V55" s="67">
        <v>60.49</v>
      </c>
      <c r="W55" s="11">
        <f t="shared" si="14"/>
        <v>3024.5</v>
      </c>
      <c r="Y55" s="7">
        <f t="shared" si="26"/>
        <v>39</v>
      </c>
      <c r="Z55" s="8">
        <v>50</v>
      </c>
      <c r="AA55" s="50" t="s">
        <v>56</v>
      </c>
      <c r="AB55" s="67"/>
      <c r="AC55" s="11">
        <f t="shared" si="15"/>
        <v>0</v>
      </c>
      <c r="AE55" s="7">
        <f t="shared" si="27"/>
        <v>39</v>
      </c>
      <c r="AF55" s="8">
        <v>50</v>
      </c>
      <c r="AG55" s="50" t="s">
        <v>56</v>
      </c>
      <c r="AH55" s="67">
        <v>0</v>
      </c>
      <c r="AI55" s="11">
        <f t="shared" si="16"/>
        <v>0</v>
      </c>
      <c r="AK55" s="7">
        <f t="shared" si="28"/>
        <v>39</v>
      </c>
      <c r="AL55" s="8">
        <v>50</v>
      </c>
      <c r="AM55" s="50" t="s">
        <v>56</v>
      </c>
      <c r="AN55" s="67">
        <v>98.53</v>
      </c>
      <c r="AO55" s="11">
        <f t="shared" si="17"/>
        <v>4926.5</v>
      </c>
      <c r="AQ55" s="7">
        <f t="shared" si="29"/>
        <v>39</v>
      </c>
      <c r="AR55" s="8">
        <v>50</v>
      </c>
      <c r="AS55" s="50" t="s">
        <v>56</v>
      </c>
      <c r="AT55" s="67"/>
      <c r="AU55" s="11">
        <f t="shared" si="18"/>
        <v>0</v>
      </c>
      <c r="AW55" s="7">
        <f t="shared" si="30"/>
        <v>39</v>
      </c>
      <c r="AX55" s="8">
        <v>50</v>
      </c>
      <c r="AY55" s="50" t="s">
        <v>56</v>
      </c>
      <c r="AZ55" s="67">
        <v>55.5</v>
      </c>
      <c r="BA55" s="11">
        <f t="shared" si="19"/>
        <v>2775</v>
      </c>
      <c r="BC55" s="7">
        <f t="shared" si="31"/>
        <v>39</v>
      </c>
      <c r="BD55" s="8">
        <v>50</v>
      </c>
      <c r="BE55" s="50" t="s">
        <v>56</v>
      </c>
      <c r="BF55" s="67">
        <v>54.16</v>
      </c>
      <c r="BG55" s="11">
        <f t="shared" si="20"/>
        <v>2708</v>
      </c>
      <c r="BI55" s="7">
        <f t="shared" si="32"/>
        <v>39</v>
      </c>
      <c r="BJ55" s="8">
        <v>50</v>
      </c>
      <c r="BK55" s="50" t="s">
        <v>56</v>
      </c>
      <c r="BL55" s="67">
        <v>0</v>
      </c>
      <c r="BM55" s="11">
        <f t="shared" si="21"/>
        <v>0</v>
      </c>
    </row>
    <row r="56" spans="1:65" ht="12.6" customHeight="1" thickBot="1" x14ac:dyDescent="0.3">
      <c r="A56" s="7">
        <f>SUM(A55+1)</f>
        <v>40</v>
      </c>
      <c r="B56" s="8">
        <v>50</v>
      </c>
      <c r="C56" s="53" t="s">
        <v>57</v>
      </c>
      <c r="D56" s="66">
        <v>0</v>
      </c>
      <c r="E56" s="11">
        <f t="shared" si="11"/>
        <v>0</v>
      </c>
      <c r="G56" s="7">
        <f>SUM(G55+1)</f>
        <v>40</v>
      </c>
      <c r="H56" s="8">
        <v>50</v>
      </c>
      <c r="I56" s="53" t="s">
        <v>57</v>
      </c>
      <c r="J56" s="67">
        <v>0</v>
      </c>
      <c r="K56" s="11">
        <f t="shared" si="12"/>
        <v>0</v>
      </c>
      <c r="M56" s="7">
        <f>SUM(M55+1)</f>
        <v>40</v>
      </c>
      <c r="N56" s="8">
        <v>50</v>
      </c>
      <c r="O56" s="53" t="s">
        <v>57</v>
      </c>
      <c r="P56" s="67">
        <v>104</v>
      </c>
      <c r="Q56" s="11">
        <f t="shared" si="13"/>
        <v>5200</v>
      </c>
      <c r="S56" s="7">
        <f>SUM(S55+1)</f>
        <v>40</v>
      </c>
      <c r="T56" s="8">
        <v>50</v>
      </c>
      <c r="U56" s="53" t="s">
        <v>57</v>
      </c>
      <c r="V56" s="67">
        <v>30.25</v>
      </c>
      <c r="W56" s="11">
        <f t="shared" si="14"/>
        <v>1512.5</v>
      </c>
      <c r="Y56" s="7">
        <f>SUM(Y55+1)</f>
        <v>40</v>
      </c>
      <c r="Z56" s="8">
        <v>50</v>
      </c>
      <c r="AA56" s="53" t="s">
        <v>57</v>
      </c>
      <c r="AB56" s="67"/>
      <c r="AC56" s="11">
        <f t="shared" si="15"/>
        <v>0</v>
      </c>
      <c r="AE56" s="7">
        <f>SUM(AE55+1)</f>
        <v>40</v>
      </c>
      <c r="AF56" s="8">
        <v>50</v>
      </c>
      <c r="AG56" s="53" t="s">
        <v>57</v>
      </c>
      <c r="AH56" s="67">
        <v>0</v>
      </c>
      <c r="AI56" s="11">
        <f t="shared" si="16"/>
        <v>0</v>
      </c>
      <c r="AK56" s="7">
        <f>SUM(AK55+1)</f>
        <v>40</v>
      </c>
      <c r="AL56" s="8">
        <v>50</v>
      </c>
      <c r="AM56" s="53" t="s">
        <v>57</v>
      </c>
      <c r="AN56" s="67">
        <v>49.27</v>
      </c>
      <c r="AO56" s="11">
        <f t="shared" si="17"/>
        <v>2463.5</v>
      </c>
      <c r="AQ56" s="7">
        <f>SUM(AQ55+1)</f>
        <v>40</v>
      </c>
      <c r="AR56" s="8">
        <v>50</v>
      </c>
      <c r="AS56" s="53" t="s">
        <v>57</v>
      </c>
      <c r="AT56" s="67"/>
      <c r="AU56" s="11">
        <f t="shared" si="18"/>
        <v>0</v>
      </c>
      <c r="AW56" s="7">
        <f>SUM(AW55+1)</f>
        <v>40</v>
      </c>
      <c r="AX56" s="8">
        <v>50</v>
      </c>
      <c r="AY56" s="53" t="s">
        <v>57</v>
      </c>
      <c r="AZ56" s="67">
        <v>29.23</v>
      </c>
      <c r="BA56" s="11">
        <f t="shared" si="19"/>
        <v>1461.5</v>
      </c>
      <c r="BC56" s="7">
        <f>SUM(BC55+1)</f>
        <v>40</v>
      </c>
      <c r="BD56" s="8">
        <v>50</v>
      </c>
      <c r="BE56" s="53" t="s">
        <v>57</v>
      </c>
      <c r="BF56" s="67">
        <v>27.33</v>
      </c>
      <c r="BG56" s="11">
        <f t="shared" si="20"/>
        <v>1366.5</v>
      </c>
      <c r="BI56" s="7">
        <f>SUM(BI55+1)</f>
        <v>40</v>
      </c>
      <c r="BJ56" s="8">
        <v>50</v>
      </c>
      <c r="BK56" s="53" t="s">
        <v>57</v>
      </c>
      <c r="BL56" s="67">
        <v>0</v>
      </c>
      <c r="BM56" s="11">
        <f t="shared" si="21"/>
        <v>0</v>
      </c>
    </row>
    <row r="57" spans="1:65" ht="12.6" customHeight="1" thickBot="1" x14ac:dyDescent="0.3">
      <c r="A57" s="7">
        <f t="shared" si="22"/>
        <v>41</v>
      </c>
      <c r="B57" s="19">
        <v>50</v>
      </c>
      <c r="C57" s="53" t="s">
        <v>58</v>
      </c>
      <c r="D57" s="66">
        <v>0</v>
      </c>
      <c r="E57" s="11">
        <f t="shared" si="11"/>
        <v>0</v>
      </c>
      <c r="G57" s="7">
        <f t="shared" si="23"/>
        <v>41</v>
      </c>
      <c r="H57" s="19">
        <v>50</v>
      </c>
      <c r="I57" s="53" t="s">
        <v>58</v>
      </c>
      <c r="J57" s="67">
        <v>0</v>
      </c>
      <c r="K57" s="11">
        <f t="shared" si="12"/>
        <v>0</v>
      </c>
      <c r="M57" s="7">
        <f t="shared" si="24"/>
        <v>41</v>
      </c>
      <c r="N57" s="19">
        <v>50</v>
      </c>
      <c r="O57" s="53" t="s">
        <v>58</v>
      </c>
      <c r="P57" s="67">
        <v>54</v>
      </c>
      <c r="Q57" s="11">
        <f t="shared" si="13"/>
        <v>2700</v>
      </c>
      <c r="S57" s="7">
        <f t="shared" si="25"/>
        <v>41</v>
      </c>
      <c r="T57" s="19">
        <v>50</v>
      </c>
      <c r="U57" s="53" t="s">
        <v>58</v>
      </c>
      <c r="V57" s="67">
        <v>15.7</v>
      </c>
      <c r="W57" s="11">
        <f t="shared" si="14"/>
        <v>785</v>
      </c>
      <c r="Y57" s="7">
        <f t="shared" si="26"/>
        <v>41</v>
      </c>
      <c r="Z57" s="19">
        <v>50</v>
      </c>
      <c r="AA57" s="53" t="s">
        <v>58</v>
      </c>
      <c r="AB57" s="67"/>
      <c r="AC57" s="11">
        <f t="shared" si="15"/>
        <v>0</v>
      </c>
      <c r="AE57" s="7">
        <f t="shared" si="27"/>
        <v>41</v>
      </c>
      <c r="AF57" s="19">
        <v>50</v>
      </c>
      <c r="AG57" s="53" t="s">
        <v>58</v>
      </c>
      <c r="AH57" s="67">
        <v>0</v>
      </c>
      <c r="AI57" s="11">
        <f t="shared" si="16"/>
        <v>0</v>
      </c>
      <c r="AK57" s="7">
        <f t="shared" si="28"/>
        <v>41</v>
      </c>
      <c r="AL57" s="19">
        <v>50</v>
      </c>
      <c r="AM57" s="53" t="s">
        <v>58</v>
      </c>
      <c r="AN57" s="67">
        <v>24.89</v>
      </c>
      <c r="AO57" s="11">
        <f t="shared" si="17"/>
        <v>1244.5</v>
      </c>
      <c r="AQ57" s="7">
        <f t="shared" si="29"/>
        <v>41</v>
      </c>
      <c r="AR57" s="19">
        <v>50</v>
      </c>
      <c r="AS57" s="53" t="s">
        <v>58</v>
      </c>
      <c r="AT57" s="67"/>
      <c r="AU57" s="11">
        <f t="shared" si="18"/>
        <v>0</v>
      </c>
      <c r="AW57" s="7">
        <f t="shared" si="30"/>
        <v>41</v>
      </c>
      <c r="AX57" s="19">
        <v>50</v>
      </c>
      <c r="AY57" s="53" t="s">
        <v>58</v>
      </c>
      <c r="AZ57" s="67">
        <v>16.62</v>
      </c>
      <c r="BA57" s="11">
        <f t="shared" si="19"/>
        <v>831</v>
      </c>
      <c r="BC57" s="7">
        <f t="shared" si="31"/>
        <v>41</v>
      </c>
      <c r="BD57" s="19">
        <v>50</v>
      </c>
      <c r="BE57" s="53" t="s">
        <v>58</v>
      </c>
      <c r="BF57" s="67">
        <v>14.77</v>
      </c>
      <c r="BG57" s="11">
        <f t="shared" si="20"/>
        <v>738.5</v>
      </c>
      <c r="BI57" s="7">
        <f t="shared" si="32"/>
        <v>41</v>
      </c>
      <c r="BJ57" s="19">
        <v>50</v>
      </c>
      <c r="BK57" s="53" t="s">
        <v>58</v>
      </c>
      <c r="BL57" s="67">
        <v>0</v>
      </c>
      <c r="BM57" s="11">
        <f t="shared" si="21"/>
        <v>0</v>
      </c>
    </row>
    <row r="58" spans="1:65" ht="12.6" customHeight="1" thickBot="1" x14ac:dyDescent="0.3">
      <c r="A58" s="7">
        <f t="shared" si="22"/>
        <v>42</v>
      </c>
      <c r="B58" s="8">
        <v>50</v>
      </c>
      <c r="C58" s="53" t="s">
        <v>59</v>
      </c>
      <c r="D58" s="66">
        <v>0</v>
      </c>
      <c r="E58" s="11">
        <f t="shared" si="11"/>
        <v>0</v>
      </c>
      <c r="G58" s="7">
        <f t="shared" si="23"/>
        <v>42</v>
      </c>
      <c r="H58" s="8">
        <v>50</v>
      </c>
      <c r="I58" s="53" t="s">
        <v>59</v>
      </c>
      <c r="J58" s="67">
        <v>0</v>
      </c>
      <c r="K58" s="11">
        <f t="shared" si="12"/>
        <v>0</v>
      </c>
      <c r="M58" s="7">
        <f t="shared" si="24"/>
        <v>42</v>
      </c>
      <c r="N58" s="8">
        <v>50</v>
      </c>
      <c r="O58" s="53" t="s">
        <v>59</v>
      </c>
      <c r="P58" s="67">
        <v>90</v>
      </c>
      <c r="Q58" s="11">
        <f t="shared" si="13"/>
        <v>4500</v>
      </c>
      <c r="S58" s="7">
        <f t="shared" si="25"/>
        <v>42</v>
      </c>
      <c r="T58" s="8">
        <v>50</v>
      </c>
      <c r="U58" s="53" t="s">
        <v>59</v>
      </c>
      <c r="V58" s="67">
        <v>26.17</v>
      </c>
      <c r="W58" s="11">
        <f t="shared" si="14"/>
        <v>1308.5</v>
      </c>
      <c r="Y58" s="7">
        <f t="shared" si="26"/>
        <v>42</v>
      </c>
      <c r="Z58" s="8">
        <v>50</v>
      </c>
      <c r="AA58" s="53" t="s">
        <v>59</v>
      </c>
      <c r="AB58" s="67"/>
      <c r="AC58" s="11">
        <f t="shared" si="15"/>
        <v>0</v>
      </c>
      <c r="AE58" s="7">
        <f t="shared" si="27"/>
        <v>42</v>
      </c>
      <c r="AF58" s="8">
        <v>50</v>
      </c>
      <c r="AG58" s="53" t="s">
        <v>59</v>
      </c>
      <c r="AH58" s="67">
        <v>0</v>
      </c>
      <c r="AI58" s="11">
        <f t="shared" si="16"/>
        <v>0</v>
      </c>
      <c r="AK58" s="7">
        <f t="shared" si="28"/>
        <v>42</v>
      </c>
      <c r="AL58" s="8">
        <v>50</v>
      </c>
      <c r="AM58" s="53" t="s">
        <v>59</v>
      </c>
      <c r="AN58" s="67">
        <v>36.950000000000003</v>
      </c>
      <c r="AO58" s="11">
        <f t="shared" si="17"/>
        <v>1847.5000000000002</v>
      </c>
      <c r="AQ58" s="7">
        <f t="shared" si="29"/>
        <v>42</v>
      </c>
      <c r="AR58" s="8">
        <v>50</v>
      </c>
      <c r="AS58" s="53" t="s">
        <v>59</v>
      </c>
      <c r="AT58" s="67"/>
      <c r="AU58" s="11">
        <f t="shared" si="18"/>
        <v>0</v>
      </c>
      <c r="AW58" s="7">
        <f t="shared" si="30"/>
        <v>42</v>
      </c>
      <c r="AX58" s="8">
        <v>50</v>
      </c>
      <c r="AY58" s="53" t="s">
        <v>59</v>
      </c>
      <c r="AZ58" s="67">
        <v>25.71</v>
      </c>
      <c r="BA58" s="11">
        <f t="shared" si="19"/>
        <v>1285.5</v>
      </c>
      <c r="BC58" s="7">
        <f t="shared" si="31"/>
        <v>42</v>
      </c>
      <c r="BD58" s="8">
        <v>50</v>
      </c>
      <c r="BE58" s="53" t="s">
        <v>59</v>
      </c>
      <c r="BF58" s="67">
        <v>24.23</v>
      </c>
      <c r="BG58" s="11">
        <f t="shared" si="20"/>
        <v>1211.5</v>
      </c>
      <c r="BI58" s="7">
        <f t="shared" si="32"/>
        <v>42</v>
      </c>
      <c r="BJ58" s="8">
        <v>50</v>
      </c>
      <c r="BK58" s="53" t="s">
        <v>59</v>
      </c>
      <c r="BL58" s="67">
        <v>0</v>
      </c>
      <c r="BM58" s="11">
        <f t="shared" si="21"/>
        <v>0</v>
      </c>
    </row>
    <row r="59" spans="1:65" ht="12.6" customHeight="1" thickBot="1" x14ac:dyDescent="0.3">
      <c r="A59" s="7">
        <f t="shared" si="22"/>
        <v>43</v>
      </c>
      <c r="B59" s="8">
        <v>50</v>
      </c>
      <c r="C59" s="53" t="s">
        <v>60</v>
      </c>
      <c r="D59" s="66">
        <v>0</v>
      </c>
      <c r="E59" s="11">
        <f t="shared" si="11"/>
        <v>0</v>
      </c>
      <c r="G59" s="7">
        <f t="shared" si="23"/>
        <v>43</v>
      </c>
      <c r="H59" s="8">
        <v>50</v>
      </c>
      <c r="I59" s="53" t="s">
        <v>60</v>
      </c>
      <c r="J59" s="67">
        <v>0</v>
      </c>
      <c r="K59" s="11">
        <f t="shared" si="12"/>
        <v>0</v>
      </c>
      <c r="M59" s="7">
        <f t="shared" si="24"/>
        <v>43</v>
      </c>
      <c r="N59" s="8">
        <v>50</v>
      </c>
      <c r="O59" s="53" t="s">
        <v>60</v>
      </c>
      <c r="P59" s="67">
        <v>120</v>
      </c>
      <c r="Q59" s="11">
        <f t="shared" si="13"/>
        <v>6000</v>
      </c>
      <c r="S59" s="7">
        <f t="shared" si="25"/>
        <v>43</v>
      </c>
      <c r="T59" s="8">
        <v>50</v>
      </c>
      <c r="U59" s="53" t="s">
        <v>60</v>
      </c>
      <c r="V59" s="67">
        <v>34.9</v>
      </c>
      <c r="W59" s="11">
        <f t="shared" si="14"/>
        <v>1745</v>
      </c>
      <c r="Y59" s="7">
        <f t="shared" si="26"/>
        <v>43</v>
      </c>
      <c r="Z59" s="8">
        <v>50</v>
      </c>
      <c r="AA59" s="53" t="s">
        <v>60</v>
      </c>
      <c r="AB59" s="67"/>
      <c r="AC59" s="11">
        <f t="shared" si="15"/>
        <v>0</v>
      </c>
      <c r="AE59" s="7">
        <f t="shared" si="27"/>
        <v>43</v>
      </c>
      <c r="AF59" s="8">
        <v>50</v>
      </c>
      <c r="AG59" s="53" t="s">
        <v>60</v>
      </c>
      <c r="AH59" s="67">
        <v>0</v>
      </c>
      <c r="AI59" s="11">
        <f t="shared" si="16"/>
        <v>0</v>
      </c>
      <c r="AK59" s="7">
        <f t="shared" si="28"/>
        <v>43</v>
      </c>
      <c r="AL59" s="8">
        <v>50</v>
      </c>
      <c r="AM59" s="53" t="s">
        <v>60</v>
      </c>
      <c r="AN59" s="67">
        <v>42.27</v>
      </c>
      <c r="AO59" s="11">
        <f t="shared" si="17"/>
        <v>2113.5</v>
      </c>
      <c r="AQ59" s="7">
        <f t="shared" si="29"/>
        <v>43</v>
      </c>
      <c r="AR59" s="8">
        <v>50</v>
      </c>
      <c r="AS59" s="53" t="s">
        <v>60</v>
      </c>
      <c r="AT59" s="67"/>
      <c r="AU59" s="11">
        <f t="shared" si="18"/>
        <v>0</v>
      </c>
      <c r="AW59" s="7">
        <f t="shared" si="30"/>
        <v>43</v>
      </c>
      <c r="AX59" s="8">
        <v>50</v>
      </c>
      <c r="AY59" s="53" t="s">
        <v>60</v>
      </c>
      <c r="AZ59" s="67">
        <v>31.77</v>
      </c>
      <c r="BA59" s="11">
        <f t="shared" si="19"/>
        <v>1588.5</v>
      </c>
      <c r="BC59" s="7">
        <f t="shared" si="31"/>
        <v>43</v>
      </c>
      <c r="BD59" s="8">
        <v>50</v>
      </c>
      <c r="BE59" s="53" t="s">
        <v>60</v>
      </c>
      <c r="BF59" s="67">
        <v>31.45</v>
      </c>
      <c r="BG59" s="11">
        <f t="shared" si="20"/>
        <v>1572.5</v>
      </c>
      <c r="BI59" s="7">
        <f t="shared" si="32"/>
        <v>43</v>
      </c>
      <c r="BJ59" s="8">
        <v>50</v>
      </c>
      <c r="BK59" s="53" t="s">
        <v>60</v>
      </c>
      <c r="BL59" s="67">
        <v>0</v>
      </c>
      <c r="BM59" s="11">
        <f t="shared" si="21"/>
        <v>0</v>
      </c>
    </row>
    <row r="60" spans="1:65" ht="12.6" customHeight="1" thickBot="1" x14ac:dyDescent="0.3">
      <c r="A60" s="7">
        <f t="shared" si="22"/>
        <v>44</v>
      </c>
      <c r="B60" s="8">
        <v>50</v>
      </c>
      <c r="C60" s="53" t="s">
        <v>61</v>
      </c>
      <c r="D60" s="66">
        <v>0</v>
      </c>
      <c r="E60" s="11">
        <f t="shared" si="11"/>
        <v>0</v>
      </c>
      <c r="G60" s="7">
        <f t="shared" si="23"/>
        <v>44</v>
      </c>
      <c r="H60" s="8">
        <v>50</v>
      </c>
      <c r="I60" s="53" t="s">
        <v>61</v>
      </c>
      <c r="J60" s="67">
        <v>0</v>
      </c>
      <c r="K60" s="11">
        <f t="shared" si="12"/>
        <v>0</v>
      </c>
      <c r="M60" s="7">
        <f t="shared" si="24"/>
        <v>44</v>
      </c>
      <c r="N60" s="8">
        <v>50</v>
      </c>
      <c r="O60" s="53" t="s">
        <v>61</v>
      </c>
      <c r="P60" s="67">
        <v>150</v>
      </c>
      <c r="Q60" s="11">
        <f t="shared" si="13"/>
        <v>7500</v>
      </c>
      <c r="S60" s="7">
        <f t="shared" si="25"/>
        <v>44</v>
      </c>
      <c r="T60" s="8">
        <v>50</v>
      </c>
      <c r="U60" s="53" t="s">
        <v>61</v>
      </c>
      <c r="V60" s="67">
        <v>43.63</v>
      </c>
      <c r="W60" s="11">
        <f t="shared" si="14"/>
        <v>2181.5</v>
      </c>
      <c r="Y60" s="7">
        <f t="shared" si="26"/>
        <v>44</v>
      </c>
      <c r="Z60" s="8">
        <v>50</v>
      </c>
      <c r="AA60" s="53" t="s">
        <v>61</v>
      </c>
      <c r="AB60" s="67"/>
      <c r="AC60" s="11">
        <f t="shared" si="15"/>
        <v>0</v>
      </c>
      <c r="AE60" s="7">
        <f t="shared" si="27"/>
        <v>44</v>
      </c>
      <c r="AF60" s="8">
        <v>50</v>
      </c>
      <c r="AG60" s="53" t="s">
        <v>61</v>
      </c>
      <c r="AH60" s="67">
        <v>0</v>
      </c>
      <c r="AI60" s="11">
        <f t="shared" si="16"/>
        <v>0</v>
      </c>
      <c r="AK60" s="7">
        <f t="shared" si="28"/>
        <v>44</v>
      </c>
      <c r="AL60" s="8">
        <v>50</v>
      </c>
      <c r="AM60" s="53" t="s">
        <v>61</v>
      </c>
      <c r="AN60" s="67">
        <v>61.58</v>
      </c>
      <c r="AO60" s="11">
        <f t="shared" si="17"/>
        <v>3079</v>
      </c>
      <c r="AQ60" s="7">
        <f t="shared" si="29"/>
        <v>44</v>
      </c>
      <c r="AR60" s="8">
        <v>50</v>
      </c>
      <c r="AS60" s="53" t="s">
        <v>61</v>
      </c>
      <c r="AT60" s="67"/>
      <c r="AU60" s="11">
        <f t="shared" si="18"/>
        <v>0</v>
      </c>
      <c r="AW60" s="7">
        <f t="shared" si="30"/>
        <v>44</v>
      </c>
      <c r="AX60" s="8">
        <v>50</v>
      </c>
      <c r="AY60" s="53" t="s">
        <v>61</v>
      </c>
      <c r="AZ60" s="67">
        <v>37.86</v>
      </c>
      <c r="BA60" s="11">
        <f t="shared" si="19"/>
        <v>1893</v>
      </c>
      <c r="BC60" s="7">
        <f t="shared" si="31"/>
        <v>44</v>
      </c>
      <c r="BD60" s="8">
        <v>50</v>
      </c>
      <c r="BE60" s="53" t="s">
        <v>61</v>
      </c>
      <c r="BF60" s="67">
        <v>40.79</v>
      </c>
      <c r="BG60" s="11">
        <f t="shared" si="20"/>
        <v>2039.5</v>
      </c>
      <c r="BI60" s="7">
        <f t="shared" si="32"/>
        <v>44</v>
      </c>
      <c r="BJ60" s="8">
        <v>50</v>
      </c>
      <c r="BK60" s="53" t="s">
        <v>61</v>
      </c>
      <c r="BL60" s="67">
        <v>0</v>
      </c>
      <c r="BM60" s="11">
        <f t="shared" si="21"/>
        <v>0</v>
      </c>
    </row>
    <row r="61" spans="1:65" ht="12.6" customHeight="1" thickBot="1" x14ac:dyDescent="0.3">
      <c r="A61" s="7">
        <f t="shared" si="22"/>
        <v>45</v>
      </c>
      <c r="B61" s="8">
        <v>50</v>
      </c>
      <c r="C61" s="53" t="s">
        <v>62</v>
      </c>
      <c r="D61" s="66">
        <v>0</v>
      </c>
      <c r="E61" s="11">
        <f t="shared" si="11"/>
        <v>0</v>
      </c>
      <c r="G61" s="7">
        <f t="shared" si="23"/>
        <v>45</v>
      </c>
      <c r="H61" s="8">
        <v>50</v>
      </c>
      <c r="I61" s="53" t="s">
        <v>62</v>
      </c>
      <c r="J61" s="67">
        <v>0</v>
      </c>
      <c r="K61" s="11">
        <f t="shared" si="12"/>
        <v>0</v>
      </c>
      <c r="M61" s="7">
        <f t="shared" si="24"/>
        <v>45</v>
      </c>
      <c r="N61" s="8">
        <v>50</v>
      </c>
      <c r="O61" s="53" t="s">
        <v>62</v>
      </c>
      <c r="P61" s="67">
        <v>180</v>
      </c>
      <c r="Q61" s="11">
        <f t="shared" si="13"/>
        <v>9000</v>
      </c>
      <c r="S61" s="7">
        <f t="shared" si="25"/>
        <v>45</v>
      </c>
      <c r="T61" s="8">
        <v>50</v>
      </c>
      <c r="U61" s="53" t="s">
        <v>62</v>
      </c>
      <c r="V61" s="67">
        <v>52.35</v>
      </c>
      <c r="W61" s="11">
        <f t="shared" si="14"/>
        <v>2617.5</v>
      </c>
      <c r="Y61" s="7">
        <f t="shared" si="26"/>
        <v>45</v>
      </c>
      <c r="Z61" s="8">
        <v>50</v>
      </c>
      <c r="AA61" s="53" t="s">
        <v>62</v>
      </c>
      <c r="AB61" s="67"/>
      <c r="AC61" s="11">
        <f t="shared" si="15"/>
        <v>0</v>
      </c>
      <c r="AE61" s="7">
        <f t="shared" si="27"/>
        <v>45</v>
      </c>
      <c r="AF61" s="8">
        <v>50</v>
      </c>
      <c r="AG61" s="53" t="s">
        <v>62</v>
      </c>
      <c r="AH61" s="67">
        <v>0</v>
      </c>
      <c r="AI61" s="11">
        <f t="shared" si="16"/>
        <v>0</v>
      </c>
      <c r="AK61" s="7">
        <f t="shared" si="28"/>
        <v>45</v>
      </c>
      <c r="AL61" s="8">
        <v>50</v>
      </c>
      <c r="AM61" s="53" t="s">
        <v>62</v>
      </c>
      <c r="AN61" s="67">
        <v>73.900000000000006</v>
      </c>
      <c r="AO61" s="11">
        <f t="shared" si="17"/>
        <v>3695.0000000000005</v>
      </c>
      <c r="AQ61" s="7">
        <f t="shared" si="29"/>
        <v>45</v>
      </c>
      <c r="AR61" s="8">
        <v>50</v>
      </c>
      <c r="AS61" s="53" t="s">
        <v>62</v>
      </c>
      <c r="AT61" s="67"/>
      <c r="AU61" s="11">
        <f t="shared" si="18"/>
        <v>0</v>
      </c>
      <c r="AW61" s="7">
        <f t="shared" si="30"/>
        <v>45</v>
      </c>
      <c r="AX61" s="8">
        <v>50</v>
      </c>
      <c r="AY61" s="53" t="s">
        <v>62</v>
      </c>
      <c r="AZ61" s="67">
        <v>45.42</v>
      </c>
      <c r="BA61" s="11">
        <f t="shared" si="19"/>
        <v>2271</v>
      </c>
      <c r="BC61" s="7">
        <f t="shared" si="31"/>
        <v>45</v>
      </c>
      <c r="BD61" s="8">
        <v>50</v>
      </c>
      <c r="BE61" s="53" t="s">
        <v>62</v>
      </c>
      <c r="BF61" s="67">
        <v>47.95</v>
      </c>
      <c r="BG61" s="11">
        <f t="shared" si="20"/>
        <v>2397.5</v>
      </c>
      <c r="BI61" s="7">
        <f t="shared" si="32"/>
        <v>45</v>
      </c>
      <c r="BJ61" s="8">
        <v>50</v>
      </c>
      <c r="BK61" s="53" t="s">
        <v>62</v>
      </c>
      <c r="BL61" s="67">
        <v>0</v>
      </c>
      <c r="BM61" s="11">
        <f t="shared" si="21"/>
        <v>0</v>
      </c>
    </row>
    <row r="62" spans="1:65" ht="12.6" customHeight="1" thickBot="1" x14ac:dyDescent="0.3">
      <c r="A62" s="7">
        <f t="shared" si="22"/>
        <v>46</v>
      </c>
      <c r="B62" s="8">
        <v>50</v>
      </c>
      <c r="C62" s="53" t="s">
        <v>63</v>
      </c>
      <c r="D62" s="66">
        <v>0</v>
      </c>
      <c r="E62" s="11">
        <f t="shared" si="11"/>
        <v>0</v>
      </c>
      <c r="G62" s="7">
        <f t="shared" si="23"/>
        <v>46</v>
      </c>
      <c r="H62" s="8">
        <v>50</v>
      </c>
      <c r="I62" s="53" t="s">
        <v>63</v>
      </c>
      <c r="J62" s="67">
        <v>0</v>
      </c>
      <c r="K62" s="11">
        <f t="shared" si="12"/>
        <v>0</v>
      </c>
      <c r="M62" s="7">
        <f t="shared" si="24"/>
        <v>46</v>
      </c>
      <c r="N62" s="8">
        <v>50</v>
      </c>
      <c r="O62" s="53" t="s">
        <v>63</v>
      </c>
      <c r="P62" s="67">
        <v>210</v>
      </c>
      <c r="Q62" s="11">
        <f t="shared" si="13"/>
        <v>10500</v>
      </c>
      <c r="S62" s="7">
        <f t="shared" si="25"/>
        <v>46</v>
      </c>
      <c r="T62" s="8">
        <v>50</v>
      </c>
      <c r="U62" s="53" t="s">
        <v>63</v>
      </c>
      <c r="V62" s="67">
        <v>61.08</v>
      </c>
      <c r="W62" s="11">
        <f t="shared" si="14"/>
        <v>3054</v>
      </c>
      <c r="Y62" s="7">
        <f t="shared" si="26"/>
        <v>46</v>
      </c>
      <c r="Z62" s="8">
        <v>50</v>
      </c>
      <c r="AA62" s="53" t="s">
        <v>63</v>
      </c>
      <c r="AB62" s="67"/>
      <c r="AC62" s="11">
        <f t="shared" si="15"/>
        <v>0</v>
      </c>
      <c r="AE62" s="7">
        <f t="shared" si="27"/>
        <v>46</v>
      </c>
      <c r="AF62" s="8">
        <v>50</v>
      </c>
      <c r="AG62" s="53" t="s">
        <v>63</v>
      </c>
      <c r="AH62" s="67">
        <v>0</v>
      </c>
      <c r="AI62" s="11">
        <f t="shared" si="16"/>
        <v>0</v>
      </c>
      <c r="AK62" s="7">
        <f t="shared" si="28"/>
        <v>46</v>
      </c>
      <c r="AL62" s="8">
        <v>50</v>
      </c>
      <c r="AM62" s="53" t="s">
        <v>63</v>
      </c>
      <c r="AN62" s="67">
        <v>88.68</v>
      </c>
      <c r="AO62" s="11">
        <f t="shared" si="17"/>
        <v>4434</v>
      </c>
      <c r="AQ62" s="7">
        <f t="shared" si="29"/>
        <v>46</v>
      </c>
      <c r="AR62" s="8">
        <v>50</v>
      </c>
      <c r="AS62" s="53" t="s">
        <v>63</v>
      </c>
      <c r="AT62" s="67"/>
      <c r="AU62" s="11">
        <f t="shared" si="18"/>
        <v>0</v>
      </c>
      <c r="AW62" s="7">
        <f t="shared" si="30"/>
        <v>46</v>
      </c>
      <c r="AX62" s="8">
        <v>50</v>
      </c>
      <c r="AY62" s="53" t="s">
        <v>63</v>
      </c>
      <c r="AZ62" s="67">
        <v>56</v>
      </c>
      <c r="BA62" s="11">
        <f t="shared" si="19"/>
        <v>2800</v>
      </c>
      <c r="BC62" s="7">
        <f t="shared" si="31"/>
        <v>46</v>
      </c>
      <c r="BD62" s="8">
        <v>50</v>
      </c>
      <c r="BE62" s="53" t="s">
        <v>63</v>
      </c>
      <c r="BF62" s="67">
        <v>60.46</v>
      </c>
      <c r="BG62" s="11">
        <f t="shared" si="20"/>
        <v>3023</v>
      </c>
      <c r="BI62" s="7">
        <f t="shared" si="32"/>
        <v>46</v>
      </c>
      <c r="BJ62" s="8">
        <v>50</v>
      </c>
      <c r="BK62" s="53" t="s">
        <v>63</v>
      </c>
      <c r="BL62" s="67">
        <v>0</v>
      </c>
      <c r="BM62" s="11">
        <f t="shared" si="21"/>
        <v>0</v>
      </c>
    </row>
    <row r="63" spans="1:65" ht="12.6" customHeight="1" thickBot="1" x14ac:dyDescent="0.3">
      <c r="A63" s="7">
        <f t="shared" si="22"/>
        <v>47</v>
      </c>
      <c r="B63" s="8">
        <v>50</v>
      </c>
      <c r="C63" s="53" t="s">
        <v>64</v>
      </c>
      <c r="D63" s="66">
        <v>0</v>
      </c>
      <c r="E63" s="11">
        <f t="shared" si="11"/>
        <v>0</v>
      </c>
      <c r="G63" s="7">
        <f t="shared" si="23"/>
        <v>47</v>
      </c>
      <c r="H63" s="8">
        <v>50</v>
      </c>
      <c r="I63" s="53" t="s">
        <v>64</v>
      </c>
      <c r="J63" s="67">
        <v>0</v>
      </c>
      <c r="K63" s="11">
        <f t="shared" si="12"/>
        <v>0</v>
      </c>
      <c r="M63" s="7">
        <f t="shared" si="24"/>
        <v>47</v>
      </c>
      <c r="N63" s="8">
        <v>50</v>
      </c>
      <c r="O63" s="53" t="s">
        <v>64</v>
      </c>
      <c r="P63" s="67">
        <v>240</v>
      </c>
      <c r="Q63" s="11">
        <f t="shared" si="13"/>
        <v>12000</v>
      </c>
      <c r="S63" s="7">
        <f t="shared" si="25"/>
        <v>47</v>
      </c>
      <c r="T63" s="8">
        <v>50</v>
      </c>
      <c r="U63" s="53" t="s">
        <v>64</v>
      </c>
      <c r="V63" s="67">
        <v>69.8</v>
      </c>
      <c r="W63" s="11">
        <f t="shared" si="14"/>
        <v>3490</v>
      </c>
      <c r="Y63" s="7">
        <f t="shared" si="26"/>
        <v>47</v>
      </c>
      <c r="Z63" s="8">
        <v>50</v>
      </c>
      <c r="AA63" s="53" t="s">
        <v>64</v>
      </c>
      <c r="AB63" s="67"/>
      <c r="AC63" s="11">
        <f t="shared" si="15"/>
        <v>0</v>
      </c>
      <c r="AE63" s="7">
        <f t="shared" si="27"/>
        <v>47</v>
      </c>
      <c r="AF63" s="8">
        <v>50</v>
      </c>
      <c r="AG63" s="53" t="s">
        <v>64</v>
      </c>
      <c r="AH63" s="67">
        <v>0</v>
      </c>
      <c r="AI63" s="11">
        <f t="shared" si="16"/>
        <v>0</v>
      </c>
      <c r="AK63" s="7">
        <f t="shared" si="28"/>
        <v>47</v>
      </c>
      <c r="AL63" s="8">
        <v>50</v>
      </c>
      <c r="AM63" s="53" t="s">
        <v>64</v>
      </c>
      <c r="AN63" s="67">
        <v>98.53</v>
      </c>
      <c r="AO63" s="11">
        <f t="shared" si="17"/>
        <v>4926.5</v>
      </c>
      <c r="AQ63" s="7">
        <f t="shared" si="29"/>
        <v>47</v>
      </c>
      <c r="AR63" s="8">
        <v>50</v>
      </c>
      <c r="AS63" s="53" t="s">
        <v>64</v>
      </c>
      <c r="AT63" s="67"/>
      <c r="AU63" s="11">
        <f t="shared" si="18"/>
        <v>0</v>
      </c>
      <c r="AW63" s="7">
        <f t="shared" si="30"/>
        <v>47</v>
      </c>
      <c r="AX63" s="8">
        <v>50</v>
      </c>
      <c r="AY63" s="53" t="s">
        <v>64</v>
      </c>
      <c r="AZ63" s="67">
        <v>60.57</v>
      </c>
      <c r="BA63" s="11">
        <f t="shared" si="19"/>
        <v>3028.5</v>
      </c>
      <c r="BC63" s="7">
        <f t="shared" si="31"/>
        <v>47</v>
      </c>
      <c r="BD63" s="8">
        <v>50</v>
      </c>
      <c r="BE63" s="53" t="s">
        <v>64</v>
      </c>
      <c r="BF63" s="67">
        <v>62.41</v>
      </c>
      <c r="BG63" s="11">
        <f t="shared" si="20"/>
        <v>3120.5</v>
      </c>
      <c r="BI63" s="7">
        <f t="shared" si="32"/>
        <v>47</v>
      </c>
      <c r="BJ63" s="8">
        <v>50</v>
      </c>
      <c r="BK63" s="53" t="s">
        <v>64</v>
      </c>
      <c r="BL63" s="67">
        <v>0</v>
      </c>
      <c r="BM63" s="11">
        <f t="shared" si="21"/>
        <v>0</v>
      </c>
    </row>
    <row r="64" spans="1:65" ht="12.6" customHeight="1" thickBot="1" x14ac:dyDescent="0.3">
      <c r="A64" s="7">
        <f t="shared" si="22"/>
        <v>48</v>
      </c>
      <c r="B64" s="8">
        <v>50</v>
      </c>
      <c r="C64" s="53" t="s">
        <v>65</v>
      </c>
      <c r="D64" s="66">
        <v>0</v>
      </c>
      <c r="E64" s="11">
        <f t="shared" si="11"/>
        <v>0</v>
      </c>
      <c r="G64" s="7">
        <f t="shared" si="23"/>
        <v>48</v>
      </c>
      <c r="H64" s="8">
        <v>50</v>
      </c>
      <c r="I64" s="53" t="s">
        <v>65</v>
      </c>
      <c r="J64" s="67">
        <v>0</v>
      </c>
      <c r="K64" s="11">
        <f t="shared" si="12"/>
        <v>0</v>
      </c>
      <c r="M64" s="7">
        <f t="shared" si="24"/>
        <v>48</v>
      </c>
      <c r="N64" s="8">
        <v>50</v>
      </c>
      <c r="O64" s="53" t="s">
        <v>65</v>
      </c>
      <c r="P64" s="67">
        <v>108</v>
      </c>
      <c r="Q64" s="11">
        <f t="shared" si="13"/>
        <v>5400</v>
      </c>
      <c r="S64" s="7">
        <f t="shared" si="25"/>
        <v>48</v>
      </c>
      <c r="T64" s="8">
        <v>50</v>
      </c>
      <c r="U64" s="53" t="s">
        <v>65</v>
      </c>
      <c r="V64" s="67">
        <v>31.41</v>
      </c>
      <c r="W64" s="11">
        <f t="shared" si="14"/>
        <v>1570.5</v>
      </c>
      <c r="Y64" s="7">
        <f t="shared" si="26"/>
        <v>48</v>
      </c>
      <c r="Z64" s="8">
        <v>50</v>
      </c>
      <c r="AA64" s="53" t="s">
        <v>65</v>
      </c>
      <c r="AB64" s="67"/>
      <c r="AC64" s="11">
        <f t="shared" si="15"/>
        <v>0</v>
      </c>
      <c r="AE64" s="7">
        <f t="shared" si="27"/>
        <v>48</v>
      </c>
      <c r="AF64" s="8">
        <v>50</v>
      </c>
      <c r="AG64" s="53" t="s">
        <v>65</v>
      </c>
      <c r="AH64" s="67">
        <v>0</v>
      </c>
      <c r="AI64" s="11">
        <f t="shared" si="16"/>
        <v>0</v>
      </c>
      <c r="AK64" s="7">
        <f t="shared" si="28"/>
        <v>48</v>
      </c>
      <c r="AL64" s="8">
        <v>50</v>
      </c>
      <c r="AM64" s="53" t="s">
        <v>65</v>
      </c>
      <c r="AN64" s="67">
        <v>59.12</v>
      </c>
      <c r="AO64" s="11">
        <f t="shared" si="17"/>
        <v>2956</v>
      </c>
      <c r="AQ64" s="7">
        <f t="shared" si="29"/>
        <v>48</v>
      </c>
      <c r="AR64" s="8">
        <v>50</v>
      </c>
      <c r="AS64" s="53" t="s">
        <v>65</v>
      </c>
      <c r="AT64" s="67"/>
      <c r="AU64" s="11">
        <f t="shared" si="18"/>
        <v>0</v>
      </c>
      <c r="AW64" s="7">
        <f t="shared" si="30"/>
        <v>48</v>
      </c>
      <c r="AX64" s="8">
        <v>50</v>
      </c>
      <c r="AY64" s="53" t="s">
        <v>65</v>
      </c>
      <c r="AZ64" s="67">
        <v>30.26</v>
      </c>
      <c r="BA64" s="11">
        <f t="shared" si="19"/>
        <v>1513</v>
      </c>
      <c r="BC64" s="7">
        <f t="shared" si="31"/>
        <v>48</v>
      </c>
      <c r="BD64" s="8">
        <v>50</v>
      </c>
      <c r="BE64" s="53" t="s">
        <v>65</v>
      </c>
      <c r="BF64" s="67">
        <v>28.96</v>
      </c>
      <c r="BG64" s="11">
        <f t="shared" si="20"/>
        <v>1448</v>
      </c>
      <c r="BI64" s="7">
        <f t="shared" si="32"/>
        <v>48</v>
      </c>
      <c r="BJ64" s="8">
        <v>50</v>
      </c>
      <c r="BK64" s="53" t="s">
        <v>65</v>
      </c>
      <c r="BL64" s="67">
        <v>0</v>
      </c>
      <c r="BM64" s="11">
        <f t="shared" si="21"/>
        <v>0</v>
      </c>
    </row>
    <row r="65" spans="1:65" ht="12.6" customHeight="1" thickBot="1" x14ac:dyDescent="0.3">
      <c r="A65" s="7">
        <f t="shared" si="22"/>
        <v>49</v>
      </c>
      <c r="B65" s="8">
        <v>50</v>
      </c>
      <c r="C65" s="53" t="s">
        <v>66</v>
      </c>
      <c r="D65" s="66">
        <v>0</v>
      </c>
      <c r="E65" s="11">
        <f t="shared" si="11"/>
        <v>0</v>
      </c>
      <c r="G65" s="7">
        <f t="shared" si="23"/>
        <v>49</v>
      </c>
      <c r="H65" s="8">
        <v>50</v>
      </c>
      <c r="I65" s="53" t="s">
        <v>66</v>
      </c>
      <c r="J65" s="67">
        <v>0</v>
      </c>
      <c r="K65" s="11">
        <f t="shared" si="12"/>
        <v>0</v>
      </c>
      <c r="M65" s="7">
        <f t="shared" si="24"/>
        <v>49</v>
      </c>
      <c r="N65" s="8">
        <v>50</v>
      </c>
      <c r="O65" s="53" t="s">
        <v>66</v>
      </c>
      <c r="P65" s="67">
        <v>144</v>
      </c>
      <c r="Q65" s="11">
        <f t="shared" si="13"/>
        <v>7200</v>
      </c>
      <c r="S65" s="7">
        <f t="shared" si="25"/>
        <v>49</v>
      </c>
      <c r="T65" s="8">
        <v>50</v>
      </c>
      <c r="U65" s="53" t="s">
        <v>66</v>
      </c>
      <c r="V65" s="67">
        <v>41.88</v>
      </c>
      <c r="W65" s="11">
        <f t="shared" si="14"/>
        <v>2094</v>
      </c>
      <c r="Y65" s="7">
        <f t="shared" si="26"/>
        <v>49</v>
      </c>
      <c r="Z65" s="8">
        <v>50</v>
      </c>
      <c r="AA65" s="53" t="s">
        <v>66</v>
      </c>
      <c r="AB65" s="67"/>
      <c r="AC65" s="11">
        <f t="shared" si="15"/>
        <v>0</v>
      </c>
      <c r="AE65" s="7">
        <f t="shared" si="27"/>
        <v>49</v>
      </c>
      <c r="AF65" s="8">
        <v>50</v>
      </c>
      <c r="AG65" s="53" t="s">
        <v>66</v>
      </c>
      <c r="AH65" s="67">
        <v>0</v>
      </c>
      <c r="AI65" s="11">
        <f t="shared" si="16"/>
        <v>0</v>
      </c>
      <c r="AK65" s="7">
        <f t="shared" si="28"/>
        <v>49</v>
      </c>
      <c r="AL65" s="8">
        <v>50</v>
      </c>
      <c r="AM65" s="53" t="s">
        <v>66</v>
      </c>
      <c r="AN65" s="67">
        <v>59.12</v>
      </c>
      <c r="AO65" s="11">
        <f t="shared" si="17"/>
        <v>2956</v>
      </c>
      <c r="AQ65" s="7">
        <f t="shared" si="29"/>
        <v>49</v>
      </c>
      <c r="AR65" s="8">
        <v>50</v>
      </c>
      <c r="AS65" s="53" t="s">
        <v>66</v>
      </c>
      <c r="AT65" s="67"/>
      <c r="AU65" s="11">
        <f t="shared" si="18"/>
        <v>0</v>
      </c>
      <c r="AW65" s="7">
        <f t="shared" si="30"/>
        <v>49</v>
      </c>
      <c r="AX65" s="8">
        <v>50</v>
      </c>
      <c r="AY65" s="53" t="s">
        <v>66</v>
      </c>
      <c r="AZ65" s="67">
        <v>39.340000000000003</v>
      </c>
      <c r="BA65" s="11">
        <f t="shared" si="19"/>
        <v>1967.0000000000002</v>
      </c>
      <c r="BC65" s="7">
        <f t="shared" si="31"/>
        <v>49</v>
      </c>
      <c r="BD65" s="8">
        <v>50</v>
      </c>
      <c r="BE65" s="53" t="s">
        <v>66</v>
      </c>
      <c r="BF65" s="67">
        <v>37.64</v>
      </c>
      <c r="BG65" s="11">
        <f t="shared" si="20"/>
        <v>1882</v>
      </c>
      <c r="BI65" s="7">
        <f t="shared" si="32"/>
        <v>49</v>
      </c>
      <c r="BJ65" s="8">
        <v>50</v>
      </c>
      <c r="BK65" s="53" t="s">
        <v>66</v>
      </c>
      <c r="BL65" s="67">
        <v>0</v>
      </c>
      <c r="BM65" s="11">
        <f t="shared" si="21"/>
        <v>0</v>
      </c>
    </row>
    <row r="66" spans="1:65" ht="12.6" customHeight="1" thickBot="1" x14ac:dyDescent="0.3">
      <c r="A66" s="7">
        <f t="shared" si="22"/>
        <v>50</v>
      </c>
      <c r="B66" s="8">
        <v>50</v>
      </c>
      <c r="C66" s="53" t="s">
        <v>67</v>
      </c>
      <c r="D66" s="66">
        <v>0</v>
      </c>
      <c r="E66" s="11">
        <f t="shared" si="11"/>
        <v>0</v>
      </c>
      <c r="G66" s="7">
        <f t="shared" si="23"/>
        <v>50</v>
      </c>
      <c r="H66" s="8">
        <v>50</v>
      </c>
      <c r="I66" s="53" t="s">
        <v>67</v>
      </c>
      <c r="J66" s="67">
        <v>0</v>
      </c>
      <c r="K66" s="11">
        <f t="shared" si="12"/>
        <v>0</v>
      </c>
      <c r="M66" s="7">
        <f t="shared" si="24"/>
        <v>50</v>
      </c>
      <c r="N66" s="8">
        <v>50</v>
      </c>
      <c r="O66" s="53" t="s">
        <v>67</v>
      </c>
      <c r="P66" s="67">
        <v>180</v>
      </c>
      <c r="Q66" s="11">
        <f t="shared" si="13"/>
        <v>9000</v>
      </c>
      <c r="S66" s="7">
        <f t="shared" si="25"/>
        <v>50</v>
      </c>
      <c r="T66" s="8">
        <v>50</v>
      </c>
      <c r="U66" s="53" t="s">
        <v>67</v>
      </c>
      <c r="V66" s="67">
        <v>52.35</v>
      </c>
      <c r="W66" s="11">
        <f t="shared" si="14"/>
        <v>2617.5</v>
      </c>
      <c r="Y66" s="7">
        <f t="shared" si="26"/>
        <v>50</v>
      </c>
      <c r="Z66" s="8">
        <v>50</v>
      </c>
      <c r="AA66" s="53" t="s">
        <v>67</v>
      </c>
      <c r="AB66" s="67"/>
      <c r="AC66" s="11">
        <f t="shared" si="15"/>
        <v>0</v>
      </c>
      <c r="AE66" s="7">
        <f t="shared" si="27"/>
        <v>50</v>
      </c>
      <c r="AF66" s="8">
        <v>50</v>
      </c>
      <c r="AG66" s="53" t="s">
        <v>67</v>
      </c>
      <c r="AH66" s="67">
        <v>0</v>
      </c>
      <c r="AI66" s="11">
        <f t="shared" si="16"/>
        <v>0</v>
      </c>
      <c r="AK66" s="7">
        <f t="shared" si="28"/>
        <v>50</v>
      </c>
      <c r="AL66" s="8">
        <v>50</v>
      </c>
      <c r="AM66" s="53" t="s">
        <v>67</v>
      </c>
      <c r="AN66" s="67">
        <v>73.91</v>
      </c>
      <c r="AO66" s="11">
        <f t="shared" si="17"/>
        <v>3695.5</v>
      </c>
      <c r="AQ66" s="7">
        <f t="shared" si="29"/>
        <v>50</v>
      </c>
      <c r="AR66" s="8">
        <v>50</v>
      </c>
      <c r="AS66" s="53" t="s">
        <v>67</v>
      </c>
      <c r="AT66" s="67"/>
      <c r="AU66" s="11">
        <f t="shared" si="18"/>
        <v>0</v>
      </c>
      <c r="AW66" s="7">
        <f t="shared" si="30"/>
        <v>50</v>
      </c>
      <c r="AX66" s="8">
        <v>50</v>
      </c>
      <c r="AY66" s="53" t="s">
        <v>67</v>
      </c>
      <c r="AZ66" s="67">
        <v>48.42</v>
      </c>
      <c r="BA66" s="11">
        <f t="shared" si="19"/>
        <v>2421</v>
      </c>
      <c r="BC66" s="7">
        <f t="shared" si="31"/>
        <v>50</v>
      </c>
      <c r="BD66" s="8">
        <v>50</v>
      </c>
      <c r="BE66" s="53" t="s">
        <v>67</v>
      </c>
      <c r="BF66" s="67">
        <v>48.83</v>
      </c>
      <c r="BG66" s="11">
        <f t="shared" si="20"/>
        <v>2441.5</v>
      </c>
      <c r="BI66" s="7">
        <f t="shared" si="32"/>
        <v>50</v>
      </c>
      <c r="BJ66" s="8">
        <v>50</v>
      </c>
      <c r="BK66" s="53" t="s">
        <v>67</v>
      </c>
      <c r="BL66" s="67">
        <v>0</v>
      </c>
      <c r="BM66" s="11">
        <f t="shared" si="21"/>
        <v>0</v>
      </c>
    </row>
    <row r="67" spans="1:65" ht="12.6" customHeight="1" thickBot="1" x14ac:dyDescent="0.3">
      <c r="A67" s="7">
        <f t="shared" si="22"/>
        <v>51</v>
      </c>
      <c r="B67" s="8">
        <v>50</v>
      </c>
      <c r="C67" s="53" t="s">
        <v>68</v>
      </c>
      <c r="D67" s="66">
        <v>0</v>
      </c>
      <c r="E67" s="11">
        <f t="shared" si="11"/>
        <v>0</v>
      </c>
      <c r="G67" s="7">
        <f t="shared" si="23"/>
        <v>51</v>
      </c>
      <c r="H67" s="8">
        <v>50</v>
      </c>
      <c r="I67" s="53" t="s">
        <v>68</v>
      </c>
      <c r="J67" s="67">
        <v>0</v>
      </c>
      <c r="K67" s="11">
        <f t="shared" si="12"/>
        <v>0</v>
      </c>
      <c r="M67" s="7">
        <f t="shared" si="24"/>
        <v>51</v>
      </c>
      <c r="N67" s="8">
        <v>50</v>
      </c>
      <c r="O67" s="53" t="s">
        <v>68</v>
      </c>
      <c r="P67" s="67">
        <v>216</v>
      </c>
      <c r="Q67" s="11">
        <f t="shared" si="13"/>
        <v>10800</v>
      </c>
      <c r="S67" s="7">
        <f t="shared" si="25"/>
        <v>51</v>
      </c>
      <c r="T67" s="8">
        <v>50</v>
      </c>
      <c r="U67" s="53" t="s">
        <v>68</v>
      </c>
      <c r="V67" s="67">
        <v>62.82</v>
      </c>
      <c r="W67" s="11">
        <f t="shared" si="14"/>
        <v>3141</v>
      </c>
      <c r="Y67" s="7">
        <f t="shared" si="26"/>
        <v>51</v>
      </c>
      <c r="Z67" s="8">
        <v>50</v>
      </c>
      <c r="AA67" s="53" t="s">
        <v>68</v>
      </c>
      <c r="AB67" s="67"/>
      <c r="AC67" s="11">
        <f t="shared" si="15"/>
        <v>0</v>
      </c>
      <c r="AE67" s="7">
        <f t="shared" si="27"/>
        <v>51</v>
      </c>
      <c r="AF67" s="8">
        <v>50</v>
      </c>
      <c r="AG67" s="53" t="s">
        <v>68</v>
      </c>
      <c r="AH67" s="67">
        <v>0</v>
      </c>
      <c r="AI67" s="11">
        <f t="shared" si="16"/>
        <v>0</v>
      </c>
      <c r="AK67" s="7">
        <f t="shared" si="28"/>
        <v>51</v>
      </c>
      <c r="AL67" s="8">
        <v>50</v>
      </c>
      <c r="AM67" s="53" t="s">
        <v>68</v>
      </c>
      <c r="AN67" s="67">
        <v>88.68</v>
      </c>
      <c r="AO67" s="11">
        <f t="shared" si="17"/>
        <v>4434</v>
      </c>
      <c r="AQ67" s="7">
        <f t="shared" si="29"/>
        <v>51</v>
      </c>
      <c r="AR67" s="8">
        <v>50</v>
      </c>
      <c r="AS67" s="53" t="s">
        <v>68</v>
      </c>
      <c r="AT67" s="67"/>
      <c r="AU67" s="11">
        <f t="shared" si="18"/>
        <v>0</v>
      </c>
      <c r="AW67" s="7">
        <f t="shared" si="30"/>
        <v>51</v>
      </c>
      <c r="AX67" s="8">
        <v>50</v>
      </c>
      <c r="AY67" s="53" t="s">
        <v>68</v>
      </c>
      <c r="AZ67" s="67">
        <v>57.49</v>
      </c>
      <c r="BA67" s="11">
        <f t="shared" si="19"/>
        <v>2874.5</v>
      </c>
      <c r="BC67" s="7">
        <f t="shared" si="31"/>
        <v>51</v>
      </c>
      <c r="BD67" s="8">
        <v>50</v>
      </c>
      <c r="BE67" s="53" t="s">
        <v>68</v>
      </c>
      <c r="BF67" s="67">
        <v>57.43</v>
      </c>
      <c r="BG67" s="11">
        <f t="shared" si="20"/>
        <v>2871.5</v>
      </c>
      <c r="BI67" s="7">
        <f t="shared" si="32"/>
        <v>51</v>
      </c>
      <c r="BJ67" s="8">
        <v>50</v>
      </c>
      <c r="BK67" s="53" t="s">
        <v>68</v>
      </c>
      <c r="BL67" s="67">
        <v>0</v>
      </c>
      <c r="BM67" s="11">
        <f t="shared" si="21"/>
        <v>0</v>
      </c>
    </row>
    <row r="68" spans="1:65" ht="12.6" customHeight="1" thickBot="1" x14ac:dyDescent="0.3">
      <c r="A68" s="7">
        <f t="shared" si="22"/>
        <v>52</v>
      </c>
      <c r="B68" s="8">
        <v>50</v>
      </c>
      <c r="C68" s="53" t="s">
        <v>69</v>
      </c>
      <c r="D68" s="66">
        <v>0</v>
      </c>
      <c r="E68" s="11">
        <f t="shared" si="11"/>
        <v>0</v>
      </c>
      <c r="G68" s="7">
        <f t="shared" si="23"/>
        <v>52</v>
      </c>
      <c r="H68" s="8">
        <v>50</v>
      </c>
      <c r="I68" s="53" t="s">
        <v>69</v>
      </c>
      <c r="J68" s="67">
        <v>0</v>
      </c>
      <c r="K68" s="11">
        <f t="shared" si="12"/>
        <v>0</v>
      </c>
      <c r="M68" s="7">
        <f t="shared" si="24"/>
        <v>52</v>
      </c>
      <c r="N68" s="8">
        <v>50</v>
      </c>
      <c r="O68" s="53" t="s">
        <v>69</v>
      </c>
      <c r="P68" s="67">
        <v>252</v>
      </c>
      <c r="Q68" s="11">
        <f t="shared" si="13"/>
        <v>12600</v>
      </c>
      <c r="S68" s="7">
        <f t="shared" si="25"/>
        <v>52</v>
      </c>
      <c r="T68" s="8">
        <v>50</v>
      </c>
      <c r="U68" s="53" t="s">
        <v>69</v>
      </c>
      <c r="V68" s="67">
        <v>73.290000000000006</v>
      </c>
      <c r="W68" s="11">
        <f t="shared" si="14"/>
        <v>3664.5000000000005</v>
      </c>
      <c r="Y68" s="7">
        <f t="shared" si="26"/>
        <v>52</v>
      </c>
      <c r="Z68" s="8">
        <v>50</v>
      </c>
      <c r="AA68" s="53" t="s">
        <v>69</v>
      </c>
      <c r="AB68" s="67"/>
      <c r="AC68" s="11">
        <f t="shared" si="15"/>
        <v>0</v>
      </c>
      <c r="AE68" s="7">
        <f t="shared" si="27"/>
        <v>52</v>
      </c>
      <c r="AF68" s="8">
        <v>50</v>
      </c>
      <c r="AG68" s="53" t="s">
        <v>69</v>
      </c>
      <c r="AH68" s="67">
        <v>0</v>
      </c>
      <c r="AI68" s="11">
        <f t="shared" si="16"/>
        <v>0</v>
      </c>
      <c r="AK68" s="7">
        <f t="shared" si="28"/>
        <v>52</v>
      </c>
      <c r="AL68" s="8">
        <v>50</v>
      </c>
      <c r="AM68" s="53" t="s">
        <v>69</v>
      </c>
      <c r="AN68" s="67">
        <v>103.46</v>
      </c>
      <c r="AO68" s="11">
        <f t="shared" si="17"/>
        <v>5173</v>
      </c>
      <c r="AQ68" s="7">
        <f t="shared" si="29"/>
        <v>52</v>
      </c>
      <c r="AR68" s="8">
        <v>50</v>
      </c>
      <c r="AS68" s="53" t="s">
        <v>69</v>
      </c>
      <c r="AT68" s="67"/>
      <c r="AU68" s="11">
        <f t="shared" si="18"/>
        <v>0</v>
      </c>
      <c r="AW68" s="7">
        <f t="shared" si="30"/>
        <v>52</v>
      </c>
      <c r="AX68" s="8">
        <v>50</v>
      </c>
      <c r="AY68" s="53" t="s">
        <v>69</v>
      </c>
      <c r="AZ68" s="67">
        <v>66.61</v>
      </c>
      <c r="BA68" s="11">
        <f t="shared" si="19"/>
        <v>3330.5</v>
      </c>
      <c r="BC68" s="7">
        <f t="shared" si="31"/>
        <v>52</v>
      </c>
      <c r="BD68" s="8">
        <v>50</v>
      </c>
      <c r="BE68" s="53" t="s">
        <v>69</v>
      </c>
      <c r="BF68" s="67">
        <v>72.44</v>
      </c>
      <c r="BG68" s="11">
        <f t="shared" si="20"/>
        <v>3622</v>
      </c>
      <c r="BI68" s="7">
        <f t="shared" si="32"/>
        <v>52</v>
      </c>
      <c r="BJ68" s="8">
        <v>50</v>
      </c>
      <c r="BK68" s="53" t="s">
        <v>69</v>
      </c>
      <c r="BL68" s="67">
        <v>0</v>
      </c>
      <c r="BM68" s="11">
        <f t="shared" si="21"/>
        <v>0</v>
      </c>
    </row>
    <row r="69" spans="1:65" ht="12.6" customHeight="1" thickBot="1" x14ac:dyDescent="0.3">
      <c r="A69" s="7">
        <f t="shared" si="22"/>
        <v>53</v>
      </c>
      <c r="B69" s="8">
        <v>50</v>
      </c>
      <c r="C69" s="53" t="s">
        <v>70</v>
      </c>
      <c r="D69" s="66">
        <v>0</v>
      </c>
      <c r="E69" s="11">
        <f t="shared" si="11"/>
        <v>0</v>
      </c>
      <c r="G69" s="7">
        <f t="shared" si="23"/>
        <v>53</v>
      </c>
      <c r="H69" s="8">
        <v>50</v>
      </c>
      <c r="I69" s="53" t="s">
        <v>70</v>
      </c>
      <c r="J69" s="67">
        <v>0</v>
      </c>
      <c r="K69" s="11">
        <f t="shared" si="12"/>
        <v>0</v>
      </c>
      <c r="M69" s="7">
        <f t="shared" si="24"/>
        <v>53</v>
      </c>
      <c r="N69" s="8">
        <v>50</v>
      </c>
      <c r="O69" s="53" t="s">
        <v>70</v>
      </c>
      <c r="P69" s="67">
        <v>288</v>
      </c>
      <c r="Q69" s="11">
        <f t="shared" si="13"/>
        <v>14400</v>
      </c>
      <c r="S69" s="7">
        <f t="shared" si="25"/>
        <v>53</v>
      </c>
      <c r="T69" s="8">
        <v>50</v>
      </c>
      <c r="U69" s="53" t="s">
        <v>70</v>
      </c>
      <c r="V69" s="67">
        <v>83.76</v>
      </c>
      <c r="W69" s="11">
        <f t="shared" si="14"/>
        <v>4188</v>
      </c>
      <c r="Y69" s="7">
        <f t="shared" si="26"/>
        <v>53</v>
      </c>
      <c r="Z69" s="8">
        <v>50</v>
      </c>
      <c r="AA69" s="53" t="s">
        <v>70</v>
      </c>
      <c r="AB69" s="67"/>
      <c r="AC69" s="11">
        <f t="shared" si="15"/>
        <v>0</v>
      </c>
      <c r="AE69" s="7">
        <f t="shared" si="27"/>
        <v>53</v>
      </c>
      <c r="AF69" s="8">
        <v>50</v>
      </c>
      <c r="AG69" s="53" t="s">
        <v>70</v>
      </c>
      <c r="AH69" s="67">
        <v>0</v>
      </c>
      <c r="AI69" s="11">
        <f t="shared" si="16"/>
        <v>0</v>
      </c>
      <c r="AK69" s="7">
        <f t="shared" si="28"/>
        <v>53</v>
      </c>
      <c r="AL69" s="8">
        <v>50</v>
      </c>
      <c r="AM69" s="53" t="s">
        <v>70</v>
      </c>
      <c r="AN69" s="67">
        <v>118.24</v>
      </c>
      <c r="AO69" s="11">
        <f t="shared" si="17"/>
        <v>5912</v>
      </c>
      <c r="AQ69" s="7">
        <f t="shared" si="29"/>
        <v>53</v>
      </c>
      <c r="AR69" s="8">
        <v>50</v>
      </c>
      <c r="AS69" s="53" t="s">
        <v>70</v>
      </c>
      <c r="AT69" s="67"/>
      <c r="AU69" s="11">
        <f t="shared" si="18"/>
        <v>0</v>
      </c>
      <c r="AW69" s="7">
        <f t="shared" si="30"/>
        <v>53</v>
      </c>
      <c r="AX69" s="8">
        <v>50</v>
      </c>
      <c r="AY69" s="53" t="s">
        <v>70</v>
      </c>
      <c r="AZ69" s="67">
        <v>75.69</v>
      </c>
      <c r="BA69" s="11">
        <f t="shared" si="19"/>
        <v>3784.5</v>
      </c>
      <c r="BC69" s="7">
        <f t="shared" si="31"/>
        <v>53</v>
      </c>
      <c r="BD69" s="8">
        <v>50</v>
      </c>
      <c r="BE69" s="53" t="s">
        <v>70</v>
      </c>
      <c r="BF69" s="67">
        <v>74.77</v>
      </c>
      <c r="BG69" s="11">
        <f t="shared" si="20"/>
        <v>3738.5</v>
      </c>
      <c r="BI69" s="7">
        <f t="shared" si="32"/>
        <v>53</v>
      </c>
      <c r="BJ69" s="8">
        <v>50</v>
      </c>
      <c r="BK69" s="53" t="s">
        <v>70</v>
      </c>
      <c r="BL69" s="67">
        <v>0</v>
      </c>
      <c r="BM69" s="11">
        <f t="shared" si="21"/>
        <v>0</v>
      </c>
    </row>
    <row r="70" spans="1:65" ht="12.6" customHeight="1" thickBot="1" x14ac:dyDescent="0.3">
      <c r="A70" s="7">
        <f t="shared" si="22"/>
        <v>54</v>
      </c>
      <c r="B70" s="8">
        <v>50</v>
      </c>
      <c r="C70" s="53" t="s">
        <v>71</v>
      </c>
      <c r="D70" s="66">
        <v>0</v>
      </c>
      <c r="E70" s="11">
        <f t="shared" si="11"/>
        <v>0</v>
      </c>
      <c r="G70" s="7">
        <f t="shared" si="23"/>
        <v>54</v>
      </c>
      <c r="H70" s="8">
        <v>50</v>
      </c>
      <c r="I70" s="53" t="s">
        <v>71</v>
      </c>
      <c r="J70" s="67">
        <v>0</v>
      </c>
      <c r="K70" s="11">
        <f t="shared" si="12"/>
        <v>0</v>
      </c>
      <c r="M70" s="7">
        <f t="shared" si="24"/>
        <v>54</v>
      </c>
      <c r="N70" s="8">
        <v>50</v>
      </c>
      <c r="O70" s="53" t="s">
        <v>71</v>
      </c>
      <c r="P70" s="67">
        <v>120</v>
      </c>
      <c r="Q70" s="11">
        <f t="shared" si="13"/>
        <v>6000</v>
      </c>
      <c r="S70" s="7">
        <f t="shared" si="25"/>
        <v>54</v>
      </c>
      <c r="T70" s="8">
        <v>50</v>
      </c>
      <c r="U70" s="53" t="s">
        <v>71</v>
      </c>
      <c r="V70" s="67">
        <v>34.9</v>
      </c>
      <c r="W70" s="11">
        <f t="shared" si="14"/>
        <v>1745</v>
      </c>
      <c r="Y70" s="7">
        <f t="shared" si="26"/>
        <v>54</v>
      </c>
      <c r="Z70" s="8">
        <v>50</v>
      </c>
      <c r="AA70" s="53" t="s">
        <v>71</v>
      </c>
      <c r="AB70" s="67"/>
      <c r="AC70" s="11">
        <f t="shared" si="15"/>
        <v>0</v>
      </c>
      <c r="AE70" s="7">
        <f t="shared" si="27"/>
        <v>54</v>
      </c>
      <c r="AF70" s="8">
        <v>50</v>
      </c>
      <c r="AG70" s="53" t="s">
        <v>71</v>
      </c>
      <c r="AH70" s="67">
        <v>0</v>
      </c>
      <c r="AI70" s="11">
        <f t="shared" si="16"/>
        <v>0</v>
      </c>
      <c r="AK70" s="7">
        <f t="shared" si="28"/>
        <v>54</v>
      </c>
      <c r="AL70" s="8">
        <v>50</v>
      </c>
      <c r="AM70" s="53" t="s">
        <v>71</v>
      </c>
      <c r="AN70" s="67">
        <v>59.12</v>
      </c>
      <c r="AO70" s="11">
        <f t="shared" si="17"/>
        <v>2956</v>
      </c>
      <c r="AQ70" s="7">
        <f t="shared" si="29"/>
        <v>54</v>
      </c>
      <c r="AR70" s="8">
        <v>50</v>
      </c>
      <c r="AS70" s="53" t="s">
        <v>71</v>
      </c>
      <c r="AT70" s="67"/>
      <c r="AU70" s="11">
        <f t="shared" si="18"/>
        <v>0</v>
      </c>
      <c r="AW70" s="7">
        <f t="shared" si="30"/>
        <v>54</v>
      </c>
      <c r="AX70" s="8">
        <v>50</v>
      </c>
      <c r="AY70" s="53" t="s">
        <v>71</v>
      </c>
      <c r="AZ70" s="67">
        <v>33.26</v>
      </c>
      <c r="BA70" s="11">
        <f t="shared" si="19"/>
        <v>1663</v>
      </c>
      <c r="BC70" s="7">
        <f t="shared" si="31"/>
        <v>54</v>
      </c>
      <c r="BD70" s="8">
        <v>50</v>
      </c>
      <c r="BE70" s="53" t="s">
        <v>71</v>
      </c>
      <c r="BF70" s="67">
        <v>32.119999999999997</v>
      </c>
      <c r="BG70" s="11">
        <f t="shared" si="20"/>
        <v>1605.9999999999998</v>
      </c>
      <c r="BI70" s="7">
        <f t="shared" si="32"/>
        <v>54</v>
      </c>
      <c r="BJ70" s="8">
        <v>50</v>
      </c>
      <c r="BK70" s="53" t="s">
        <v>71</v>
      </c>
      <c r="BL70" s="67">
        <v>0</v>
      </c>
      <c r="BM70" s="11">
        <f t="shared" si="21"/>
        <v>0</v>
      </c>
    </row>
    <row r="71" spans="1:65" ht="12.6" customHeight="1" thickBot="1" x14ac:dyDescent="0.3">
      <c r="A71" s="7">
        <f t="shared" si="22"/>
        <v>55</v>
      </c>
      <c r="B71" s="8">
        <v>50</v>
      </c>
      <c r="C71" s="53" t="s">
        <v>72</v>
      </c>
      <c r="D71" s="66">
        <v>0</v>
      </c>
      <c r="E71" s="11">
        <f t="shared" si="11"/>
        <v>0</v>
      </c>
      <c r="G71" s="7">
        <f t="shared" si="23"/>
        <v>55</v>
      </c>
      <c r="H71" s="8">
        <v>50</v>
      </c>
      <c r="I71" s="53" t="s">
        <v>72</v>
      </c>
      <c r="J71" s="67">
        <v>0</v>
      </c>
      <c r="K71" s="11">
        <f t="shared" si="12"/>
        <v>0</v>
      </c>
      <c r="M71" s="7">
        <f t="shared" si="24"/>
        <v>55</v>
      </c>
      <c r="N71" s="8">
        <v>50</v>
      </c>
      <c r="O71" s="53" t="s">
        <v>72</v>
      </c>
      <c r="P71" s="67">
        <v>160</v>
      </c>
      <c r="Q71" s="11">
        <f t="shared" si="13"/>
        <v>8000</v>
      </c>
      <c r="S71" s="7">
        <f t="shared" si="25"/>
        <v>55</v>
      </c>
      <c r="T71" s="8">
        <v>50</v>
      </c>
      <c r="U71" s="53" t="s">
        <v>72</v>
      </c>
      <c r="V71" s="67">
        <v>46.53</v>
      </c>
      <c r="W71" s="11">
        <f t="shared" si="14"/>
        <v>2326.5</v>
      </c>
      <c r="Y71" s="7">
        <f t="shared" si="26"/>
        <v>55</v>
      </c>
      <c r="Z71" s="8">
        <v>50</v>
      </c>
      <c r="AA71" s="53" t="s">
        <v>72</v>
      </c>
      <c r="AB71" s="67"/>
      <c r="AC71" s="11">
        <f t="shared" si="15"/>
        <v>0</v>
      </c>
      <c r="AE71" s="7">
        <f t="shared" si="27"/>
        <v>55</v>
      </c>
      <c r="AF71" s="8">
        <v>50</v>
      </c>
      <c r="AG71" s="53" t="s">
        <v>72</v>
      </c>
      <c r="AH71" s="67">
        <v>0</v>
      </c>
      <c r="AI71" s="11">
        <f t="shared" si="16"/>
        <v>0</v>
      </c>
      <c r="AK71" s="7">
        <f t="shared" si="28"/>
        <v>55</v>
      </c>
      <c r="AL71" s="8">
        <v>50</v>
      </c>
      <c r="AM71" s="53" t="s">
        <v>72</v>
      </c>
      <c r="AN71" s="67">
        <v>73.900000000000006</v>
      </c>
      <c r="AO71" s="11">
        <f t="shared" si="17"/>
        <v>3695.0000000000005</v>
      </c>
      <c r="AQ71" s="7">
        <f t="shared" si="29"/>
        <v>55</v>
      </c>
      <c r="AR71" s="8">
        <v>50</v>
      </c>
      <c r="AS71" s="53" t="s">
        <v>72</v>
      </c>
      <c r="AT71" s="67"/>
      <c r="AU71" s="11">
        <f t="shared" si="18"/>
        <v>0</v>
      </c>
      <c r="AW71" s="7">
        <f t="shared" si="30"/>
        <v>55</v>
      </c>
      <c r="AX71" s="8">
        <v>50</v>
      </c>
      <c r="AY71" s="53" t="s">
        <v>72</v>
      </c>
      <c r="AZ71" s="67">
        <v>43.37</v>
      </c>
      <c r="BA71" s="11">
        <f t="shared" si="19"/>
        <v>2168.5</v>
      </c>
      <c r="BC71" s="7">
        <f t="shared" si="31"/>
        <v>55</v>
      </c>
      <c r="BD71" s="8">
        <v>50</v>
      </c>
      <c r="BE71" s="53" t="s">
        <v>72</v>
      </c>
      <c r="BF71" s="67">
        <v>41.76</v>
      </c>
      <c r="BG71" s="11">
        <f t="shared" si="20"/>
        <v>2088</v>
      </c>
      <c r="BI71" s="7">
        <f t="shared" si="32"/>
        <v>55</v>
      </c>
      <c r="BJ71" s="8">
        <v>50</v>
      </c>
      <c r="BK71" s="53" t="s">
        <v>72</v>
      </c>
      <c r="BL71" s="67">
        <v>0</v>
      </c>
      <c r="BM71" s="11">
        <f t="shared" si="21"/>
        <v>0</v>
      </c>
    </row>
    <row r="72" spans="1:65" ht="12.6" customHeight="1" thickBot="1" x14ac:dyDescent="0.3">
      <c r="A72" s="7">
        <f t="shared" si="22"/>
        <v>56</v>
      </c>
      <c r="B72" s="8">
        <v>50</v>
      </c>
      <c r="C72" s="53" t="s">
        <v>73</v>
      </c>
      <c r="D72" s="66">
        <v>0</v>
      </c>
      <c r="E72" s="11">
        <f t="shared" si="11"/>
        <v>0</v>
      </c>
      <c r="G72" s="7">
        <f t="shared" si="23"/>
        <v>56</v>
      </c>
      <c r="H72" s="8">
        <v>50</v>
      </c>
      <c r="I72" s="53" t="s">
        <v>73</v>
      </c>
      <c r="J72" s="67">
        <v>0</v>
      </c>
      <c r="K72" s="11">
        <f t="shared" si="12"/>
        <v>0</v>
      </c>
      <c r="M72" s="7">
        <f t="shared" si="24"/>
        <v>56</v>
      </c>
      <c r="N72" s="8">
        <v>50</v>
      </c>
      <c r="O72" s="53" t="s">
        <v>73</v>
      </c>
      <c r="P72" s="67">
        <v>200</v>
      </c>
      <c r="Q72" s="11">
        <f t="shared" si="13"/>
        <v>10000</v>
      </c>
      <c r="S72" s="7">
        <f t="shared" si="25"/>
        <v>56</v>
      </c>
      <c r="T72" s="8">
        <v>50</v>
      </c>
      <c r="U72" s="53" t="s">
        <v>73</v>
      </c>
      <c r="V72" s="67">
        <v>58.17</v>
      </c>
      <c r="W72" s="11">
        <f t="shared" si="14"/>
        <v>2908.5</v>
      </c>
      <c r="Y72" s="7">
        <f t="shared" si="26"/>
        <v>56</v>
      </c>
      <c r="Z72" s="8">
        <v>50</v>
      </c>
      <c r="AA72" s="53" t="s">
        <v>73</v>
      </c>
      <c r="AB72" s="67"/>
      <c r="AC72" s="11">
        <f t="shared" si="15"/>
        <v>0</v>
      </c>
      <c r="AE72" s="7">
        <f t="shared" si="27"/>
        <v>56</v>
      </c>
      <c r="AF72" s="8">
        <v>50</v>
      </c>
      <c r="AG72" s="53" t="s">
        <v>73</v>
      </c>
      <c r="AH72" s="67">
        <v>0</v>
      </c>
      <c r="AI72" s="11">
        <f t="shared" si="16"/>
        <v>0</v>
      </c>
      <c r="AK72" s="7">
        <f t="shared" si="28"/>
        <v>56</v>
      </c>
      <c r="AL72" s="8">
        <v>50</v>
      </c>
      <c r="AM72" s="53" t="s">
        <v>73</v>
      </c>
      <c r="AN72" s="67">
        <v>88.68</v>
      </c>
      <c r="AO72" s="11">
        <f t="shared" si="17"/>
        <v>4434</v>
      </c>
      <c r="AQ72" s="7">
        <f t="shared" si="29"/>
        <v>56</v>
      </c>
      <c r="AR72" s="8">
        <v>50</v>
      </c>
      <c r="AS72" s="53" t="s">
        <v>73</v>
      </c>
      <c r="AT72" s="67"/>
      <c r="AU72" s="11">
        <f t="shared" si="18"/>
        <v>0</v>
      </c>
      <c r="AW72" s="7">
        <f t="shared" si="30"/>
        <v>56</v>
      </c>
      <c r="AX72" s="8">
        <v>50</v>
      </c>
      <c r="AY72" s="53" t="s">
        <v>73</v>
      </c>
      <c r="AZ72" s="67">
        <v>53.46</v>
      </c>
      <c r="BA72" s="11">
        <f t="shared" si="19"/>
        <v>2673</v>
      </c>
      <c r="BC72" s="7">
        <f t="shared" si="31"/>
        <v>56</v>
      </c>
      <c r="BD72" s="8">
        <v>50</v>
      </c>
      <c r="BE72" s="53" t="s">
        <v>73</v>
      </c>
      <c r="BF72" s="67">
        <v>54.19</v>
      </c>
      <c r="BG72" s="11">
        <f t="shared" si="20"/>
        <v>2709.5</v>
      </c>
      <c r="BI72" s="7">
        <f t="shared" si="32"/>
        <v>56</v>
      </c>
      <c r="BJ72" s="8">
        <v>50</v>
      </c>
      <c r="BK72" s="53" t="s">
        <v>73</v>
      </c>
      <c r="BL72" s="67">
        <v>0</v>
      </c>
      <c r="BM72" s="11">
        <f t="shared" si="21"/>
        <v>0</v>
      </c>
    </row>
    <row r="73" spans="1:65" ht="12.6" customHeight="1" thickBot="1" x14ac:dyDescent="0.3">
      <c r="A73" s="7">
        <f t="shared" si="22"/>
        <v>57</v>
      </c>
      <c r="B73" s="8">
        <v>50</v>
      </c>
      <c r="C73" s="53" t="s">
        <v>74</v>
      </c>
      <c r="D73" s="66">
        <v>0</v>
      </c>
      <c r="E73" s="11">
        <f t="shared" si="11"/>
        <v>0</v>
      </c>
      <c r="G73" s="7">
        <f t="shared" si="23"/>
        <v>57</v>
      </c>
      <c r="H73" s="8">
        <v>50</v>
      </c>
      <c r="I73" s="53" t="s">
        <v>74</v>
      </c>
      <c r="J73" s="67">
        <v>0</v>
      </c>
      <c r="K73" s="11">
        <f t="shared" si="12"/>
        <v>0</v>
      </c>
      <c r="M73" s="7">
        <f t="shared" si="24"/>
        <v>57</v>
      </c>
      <c r="N73" s="8">
        <v>50</v>
      </c>
      <c r="O73" s="53" t="s">
        <v>74</v>
      </c>
      <c r="P73" s="67">
        <v>240</v>
      </c>
      <c r="Q73" s="11">
        <f t="shared" si="13"/>
        <v>12000</v>
      </c>
      <c r="S73" s="7">
        <f t="shared" si="25"/>
        <v>57</v>
      </c>
      <c r="T73" s="8">
        <v>50</v>
      </c>
      <c r="U73" s="53" t="s">
        <v>74</v>
      </c>
      <c r="V73" s="67">
        <v>69.8</v>
      </c>
      <c r="W73" s="11">
        <f t="shared" si="14"/>
        <v>3490</v>
      </c>
      <c r="Y73" s="7">
        <f t="shared" si="26"/>
        <v>57</v>
      </c>
      <c r="Z73" s="8">
        <v>50</v>
      </c>
      <c r="AA73" s="53" t="s">
        <v>74</v>
      </c>
      <c r="AB73" s="67"/>
      <c r="AC73" s="11">
        <f t="shared" si="15"/>
        <v>0</v>
      </c>
      <c r="AE73" s="7">
        <f t="shared" si="27"/>
        <v>57</v>
      </c>
      <c r="AF73" s="8">
        <v>50</v>
      </c>
      <c r="AG73" s="53" t="s">
        <v>74</v>
      </c>
      <c r="AH73" s="67">
        <v>0</v>
      </c>
      <c r="AI73" s="11">
        <f t="shared" si="16"/>
        <v>0</v>
      </c>
      <c r="AK73" s="7">
        <f t="shared" si="28"/>
        <v>57</v>
      </c>
      <c r="AL73" s="8">
        <v>50</v>
      </c>
      <c r="AM73" s="53" t="s">
        <v>74</v>
      </c>
      <c r="AN73" s="67">
        <v>103.46</v>
      </c>
      <c r="AO73" s="11">
        <f t="shared" si="17"/>
        <v>5173</v>
      </c>
      <c r="AQ73" s="7">
        <f t="shared" si="29"/>
        <v>57</v>
      </c>
      <c r="AR73" s="8">
        <v>50</v>
      </c>
      <c r="AS73" s="53" t="s">
        <v>74</v>
      </c>
      <c r="AT73" s="67"/>
      <c r="AU73" s="11">
        <f t="shared" si="18"/>
        <v>0</v>
      </c>
      <c r="AW73" s="7">
        <f t="shared" si="30"/>
        <v>57</v>
      </c>
      <c r="AX73" s="8">
        <v>50</v>
      </c>
      <c r="AY73" s="53" t="s">
        <v>74</v>
      </c>
      <c r="AZ73" s="67">
        <v>63.56</v>
      </c>
      <c r="BA73" s="11">
        <f t="shared" si="19"/>
        <v>3178</v>
      </c>
      <c r="BC73" s="7">
        <f t="shared" si="31"/>
        <v>57</v>
      </c>
      <c r="BD73" s="8">
        <v>50</v>
      </c>
      <c r="BE73" s="53" t="s">
        <v>74</v>
      </c>
      <c r="BF73" s="67">
        <v>63.74</v>
      </c>
      <c r="BG73" s="11">
        <f t="shared" si="20"/>
        <v>3187</v>
      </c>
      <c r="BI73" s="7">
        <f t="shared" si="32"/>
        <v>57</v>
      </c>
      <c r="BJ73" s="8">
        <v>50</v>
      </c>
      <c r="BK73" s="53" t="s">
        <v>74</v>
      </c>
      <c r="BL73" s="67">
        <v>0</v>
      </c>
      <c r="BM73" s="11">
        <f t="shared" si="21"/>
        <v>0</v>
      </c>
    </row>
    <row r="74" spans="1:65" ht="12.6" customHeight="1" thickBot="1" x14ac:dyDescent="0.3">
      <c r="A74" s="7">
        <f t="shared" si="22"/>
        <v>58</v>
      </c>
      <c r="B74" s="8">
        <v>50</v>
      </c>
      <c r="C74" s="53" t="s">
        <v>75</v>
      </c>
      <c r="D74" s="66">
        <v>0</v>
      </c>
      <c r="E74" s="11">
        <f t="shared" si="11"/>
        <v>0</v>
      </c>
      <c r="G74" s="7">
        <f t="shared" si="23"/>
        <v>58</v>
      </c>
      <c r="H74" s="8">
        <v>50</v>
      </c>
      <c r="I74" s="53" t="s">
        <v>75</v>
      </c>
      <c r="J74" s="67">
        <v>0</v>
      </c>
      <c r="K74" s="11">
        <f t="shared" si="12"/>
        <v>0</v>
      </c>
      <c r="M74" s="7">
        <f t="shared" si="24"/>
        <v>58</v>
      </c>
      <c r="N74" s="8">
        <v>50</v>
      </c>
      <c r="O74" s="53" t="s">
        <v>75</v>
      </c>
      <c r="P74" s="67">
        <v>280</v>
      </c>
      <c r="Q74" s="11">
        <f t="shared" si="13"/>
        <v>14000</v>
      </c>
      <c r="S74" s="7">
        <f t="shared" si="25"/>
        <v>58</v>
      </c>
      <c r="T74" s="8">
        <v>50</v>
      </c>
      <c r="U74" s="53" t="s">
        <v>75</v>
      </c>
      <c r="V74" s="67">
        <v>81.430000000000007</v>
      </c>
      <c r="W74" s="11">
        <f t="shared" si="14"/>
        <v>4071.5000000000005</v>
      </c>
      <c r="Y74" s="7">
        <f t="shared" si="26"/>
        <v>58</v>
      </c>
      <c r="Z74" s="8">
        <v>50</v>
      </c>
      <c r="AA74" s="53" t="s">
        <v>75</v>
      </c>
      <c r="AB74" s="67"/>
      <c r="AC74" s="11">
        <f t="shared" si="15"/>
        <v>0</v>
      </c>
      <c r="AE74" s="7">
        <f t="shared" si="27"/>
        <v>58</v>
      </c>
      <c r="AF74" s="8">
        <v>50</v>
      </c>
      <c r="AG74" s="53" t="s">
        <v>75</v>
      </c>
      <c r="AH74" s="67">
        <v>0</v>
      </c>
      <c r="AI74" s="11">
        <f t="shared" si="16"/>
        <v>0</v>
      </c>
      <c r="AK74" s="7">
        <f t="shared" si="28"/>
        <v>58</v>
      </c>
      <c r="AL74" s="8">
        <v>50</v>
      </c>
      <c r="AM74" s="53" t="s">
        <v>75</v>
      </c>
      <c r="AN74" s="67">
        <v>118.24</v>
      </c>
      <c r="AO74" s="11">
        <f t="shared" si="17"/>
        <v>5912</v>
      </c>
      <c r="AQ74" s="7">
        <f t="shared" si="29"/>
        <v>58</v>
      </c>
      <c r="AR74" s="8">
        <v>50</v>
      </c>
      <c r="AS74" s="53" t="s">
        <v>75</v>
      </c>
      <c r="AT74" s="67"/>
      <c r="AU74" s="11">
        <f t="shared" si="18"/>
        <v>0</v>
      </c>
      <c r="AW74" s="7">
        <f t="shared" si="30"/>
        <v>58</v>
      </c>
      <c r="AX74" s="8">
        <v>50</v>
      </c>
      <c r="AY74" s="53" t="s">
        <v>75</v>
      </c>
      <c r="AZ74" s="67">
        <v>73.650000000000006</v>
      </c>
      <c r="BA74" s="11">
        <f t="shared" si="19"/>
        <v>3682.5000000000005</v>
      </c>
      <c r="BC74" s="7">
        <f t="shared" si="31"/>
        <v>58</v>
      </c>
      <c r="BD74" s="8">
        <v>50</v>
      </c>
      <c r="BE74" s="53" t="s">
        <v>75</v>
      </c>
      <c r="BF74" s="67">
        <v>80.42</v>
      </c>
      <c r="BG74" s="11">
        <f t="shared" si="20"/>
        <v>4021</v>
      </c>
      <c r="BI74" s="7">
        <f t="shared" si="32"/>
        <v>58</v>
      </c>
      <c r="BJ74" s="8">
        <v>50</v>
      </c>
      <c r="BK74" s="53" t="s">
        <v>75</v>
      </c>
      <c r="BL74" s="67">
        <v>0</v>
      </c>
      <c r="BM74" s="11">
        <f t="shared" si="21"/>
        <v>0</v>
      </c>
    </row>
    <row r="75" spans="1:65" ht="12.6" customHeight="1" thickBot="1" x14ac:dyDescent="0.3">
      <c r="A75" s="7">
        <f t="shared" si="22"/>
        <v>59</v>
      </c>
      <c r="B75" s="8">
        <v>50</v>
      </c>
      <c r="C75" s="53" t="s">
        <v>76</v>
      </c>
      <c r="D75" s="66">
        <v>0</v>
      </c>
      <c r="E75" s="11">
        <f t="shared" si="11"/>
        <v>0</v>
      </c>
      <c r="G75" s="7">
        <f t="shared" si="23"/>
        <v>59</v>
      </c>
      <c r="H75" s="8">
        <v>50</v>
      </c>
      <c r="I75" s="53" t="s">
        <v>76</v>
      </c>
      <c r="J75" s="67">
        <v>0</v>
      </c>
      <c r="K75" s="11">
        <f t="shared" si="12"/>
        <v>0</v>
      </c>
      <c r="M75" s="7">
        <f t="shared" si="24"/>
        <v>59</v>
      </c>
      <c r="N75" s="8">
        <v>50</v>
      </c>
      <c r="O75" s="53" t="s">
        <v>76</v>
      </c>
      <c r="P75" s="67">
        <v>320</v>
      </c>
      <c r="Q75" s="11">
        <f t="shared" si="13"/>
        <v>16000</v>
      </c>
      <c r="S75" s="7">
        <f t="shared" si="25"/>
        <v>59</v>
      </c>
      <c r="T75" s="8">
        <v>50</v>
      </c>
      <c r="U75" s="53" t="s">
        <v>76</v>
      </c>
      <c r="V75" s="67">
        <v>93.07</v>
      </c>
      <c r="W75" s="11">
        <f t="shared" si="14"/>
        <v>4653.5</v>
      </c>
      <c r="Y75" s="7">
        <f t="shared" si="26"/>
        <v>59</v>
      </c>
      <c r="Z75" s="8">
        <v>50</v>
      </c>
      <c r="AA75" s="53" t="s">
        <v>76</v>
      </c>
      <c r="AB75" s="67"/>
      <c r="AC75" s="11">
        <f t="shared" si="15"/>
        <v>0</v>
      </c>
      <c r="AE75" s="7">
        <f t="shared" si="27"/>
        <v>59</v>
      </c>
      <c r="AF75" s="8">
        <v>50</v>
      </c>
      <c r="AG75" s="53" t="s">
        <v>76</v>
      </c>
      <c r="AH75" s="67">
        <v>0</v>
      </c>
      <c r="AI75" s="11">
        <f t="shared" si="16"/>
        <v>0</v>
      </c>
      <c r="AK75" s="7">
        <f t="shared" si="28"/>
        <v>59</v>
      </c>
      <c r="AL75" s="8">
        <v>50</v>
      </c>
      <c r="AM75" s="53" t="s">
        <v>76</v>
      </c>
      <c r="AN75" s="67">
        <v>118.24</v>
      </c>
      <c r="AO75" s="11">
        <f t="shared" si="17"/>
        <v>5912</v>
      </c>
      <c r="AQ75" s="7">
        <f t="shared" si="29"/>
        <v>59</v>
      </c>
      <c r="AR75" s="8">
        <v>50</v>
      </c>
      <c r="AS75" s="53" t="s">
        <v>76</v>
      </c>
      <c r="AT75" s="67"/>
      <c r="AU75" s="11">
        <f t="shared" si="18"/>
        <v>0</v>
      </c>
      <c r="AW75" s="7">
        <f t="shared" si="30"/>
        <v>59</v>
      </c>
      <c r="AX75" s="8">
        <v>50</v>
      </c>
      <c r="AY75" s="53" t="s">
        <v>76</v>
      </c>
      <c r="AZ75" s="67">
        <v>83.77</v>
      </c>
      <c r="BA75" s="11">
        <f t="shared" si="19"/>
        <v>4188.5</v>
      </c>
      <c r="BC75" s="7">
        <f t="shared" si="31"/>
        <v>59</v>
      </c>
      <c r="BD75" s="8">
        <v>50</v>
      </c>
      <c r="BE75" s="53" t="s">
        <v>76</v>
      </c>
      <c r="BF75" s="67">
        <v>83.01</v>
      </c>
      <c r="BG75" s="11">
        <f t="shared" si="20"/>
        <v>4150.5</v>
      </c>
      <c r="BI75" s="7">
        <f t="shared" si="32"/>
        <v>59</v>
      </c>
      <c r="BJ75" s="8">
        <v>50</v>
      </c>
      <c r="BK75" s="53" t="s">
        <v>76</v>
      </c>
      <c r="BL75" s="67">
        <v>0</v>
      </c>
      <c r="BM75" s="11">
        <f t="shared" si="21"/>
        <v>0</v>
      </c>
    </row>
    <row r="76" spans="1:65" ht="12.75" thickBot="1" x14ac:dyDescent="0.3">
      <c r="A76" s="2"/>
      <c r="B76" s="2"/>
      <c r="C76" s="74" t="s">
        <v>345</v>
      </c>
      <c r="D76" s="12"/>
      <c r="E76" s="13">
        <f>SUM(E17:E75)</f>
        <v>0</v>
      </c>
      <c r="G76" s="2"/>
      <c r="H76" s="2"/>
      <c r="I76" s="74" t="s">
        <v>345</v>
      </c>
      <c r="J76" s="12"/>
      <c r="K76" s="13">
        <f>SUM(K17:K75)</f>
        <v>0</v>
      </c>
      <c r="M76" s="2"/>
      <c r="N76" s="2"/>
      <c r="O76" s="51" t="s">
        <v>16</v>
      </c>
      <c r="P76" s="12"/>
      <c r="Q76" s="13">
        <f>SUM(Q17:Q75)</f>
        <v>339477</v>
      </c>
      <c r="S76" s="2"/>
      <c r="T76" s="2"/>
      <c r="U76" s="51" t="s">
        <v>16</v>
      </c>
      <c r="V76" s="12"/>
      <c r="W76" s="13">
        <f>SUM(W17:W75)</f>
        <v>98010.6</v>
      </c>
      <c r="Y76" s="2"/>
      <c r="Z76" s="2"/>
      <c r="AA76" s="51" t="s">
        <v>16</v>
      </c>
      <c r="AB76" s="12"/>
      <c r="AC76" s="13">
        <f>SUM(AC17:AC75)</f>
        <v>0</v>
      </c>
      <c r="AE76" s="2"/>
      <c r="AF76" s="2"/>
      <c r="AG76" s="74" t="s">
        <v>345</v>
      </c>
      <c r="AH76" s="12"/>
      <c r="AI76" s="13">
        <f>SUM(AI17:AI75)</f>
        <v>0</v>
      </c>
      <c r="AK76" s="2"/>
      <c r="AL76" s="2"/>
      <c r="AM76" s="51" t="s">
        <v>16</v>
      </c>
      <c r="AN76" s="12"/>
      <c r="AO76" s="13">
        <f>SUM(AO17:AO75)</f>
        <v>140374.39999999999</v>
      </c>
      <c r="AQ76" s="2"/>
      <c r="AR76" s="2"/>
      <c r="AS76" s="74" t="s">
        <v>345</v>
      </c>
      <c r="AT76" s="12"/>
      <c r="AU76" s="13">
        <f>SUM(AU17:AU75)</f>
        <v>0</v>
      </c>
      <c r="AW76" s="2"/>
      <c r="AX76" s="2"/>
      <c r="AY76" s="51" t="s">
        <v>16</v>
      </c>
      <c r="AZ76" s="12"/>
      <c r="BA76" s="13">
        <f>SUM(BA17:BA75)</f>
        <v>98232.4</v>
      </c>
      <c r="BC76" s="2"/>
      <c r="BD76" s="2"/>
      <c r="BE76" s="51" t="s">
        <v>16</v>
      </c>
      <c r="BF76" s="12"/>
      <c r="BG76" s="13">
        <f>SUM(BG17:BG75)</f>
        <v>90404.2</v>
      </c>
      <c r="BI76" s="2"/>
      <c r="BJ76" s="2"/>
      <c r="BK76" s="74" t="s">
        <v>345</v>
      </c>
      <c r="BL76" s="12"/>
      <c r="BM76" s="13">
        <f>SUM(BM17:BM75)</f>
        <v>0</v>
      </c>
    </row>
    <row r="77" spans="1:65" x14ac:dyDescent="0.25">
      <c r="A77" s="2"/>
      <c r="B77" s="2"/>
      <c r="C77" s="54"/>
      <c r="D77" s="16"/>
      <c r="E77" s="16"/>
      <c r="G77" s="2"/>
      <c r="H77" s="2"/>
      <c r="I77" s="54"/>
      <c r="J77" s="16"/>
      <c r="K77" s="16"/>
      <c r="M77" s="2"/>
      <c r="N77" s="2"/>
      <c r="O77" s="54"/>
      <c r="P77" s="16"/>
      <c r="Q77" s="16"/>
      <c r="S77" s="2"/>
      <c r="T77" s="2"/>
      <c r="U77" s="54"/>
      <c r="V77" s="16"/>
      <c r="W77" s="16"/>
      <c r="Y77" s="2"/>
      <c r="Z77" s="2"/>
      <c r="AA77" s="54"/>
      <c r="AB77" s="16"/>
      <c r="AC77" s="16"/>
      <c r="AE77" s="2"/>
      <c r="AF77" s="2"/>
      <c r="AG77" s="54"/>
      <c r="AH77" s="16"/>
      <c r="AI77" s="16"/>
      <c r="AK77" s="2"/>
      <c r="AL77" s="2"/>
      <c r="AM77" s="54"/>
      <c r="AN77" s="16"/>
      <c r="AO77" s="16"/>
      <c r="AQ77" s="2"/>
      <c r="AR77" s="2"/>
      <c r="AS77" s="54"/>
      <c r="AT77" s="16"/>
      <c r="AU77" s="16"/>
      <c r="AW77" s="2"/>
      <c r="AX77" s="2"/>
      <c r="AY77" s="54"/>
      <c r="AZ77" s="16"/>
      <c r="BA77" s="16"/>
      <c r="BC77" s="2"/>
      <c r="BD77" s="2"/>
      <c r="BE77" s="54"/>
      <c r="BF77" s="16"/>
      <c r="BG77" s="16"/>
      <c r="BI77" s="2"/>
      <c r="BJ77" s="2"/>
      <c r="BK77" s="54"/>
      <c r="BL77" s="16"/>
      <c r="BM77" s="16"/>
    </row>
    <row r="78" spans="1:65" ht="13.15" customHeight="1" thickBot="1" x14ac:dyDescent="0.3">
      <c r="A78" s="2" t="s">
        <v>77</v>
      </c>
      <c r="B78" s="2"/>
      <c r="C78" s="54"/>
      <c r="D78" s="78"/>
      <c r="E78" s="78"/>
      <c r="G78" s="2" t="s">
        <v>77</v>
      </c>
      <c r="H78" s="2"/>
      <c r="I78" s="54"/>
      <c r="J78" s="78"/>
      <c r="K78" s="78"/>
      <c r="M78" s="2" t="s">
        <v>77</v>
      </c>
      <c r="N78" s="2"/>
      <c r="O78" s="54"/>
      <c r="P78" s="78"/>
      <c r="Q78" s="78"/>
      <c r="S78" s="2" t="s">
        <v>77</v>
      </c>
      <c r="T78" s="2"/>
      <c r="U78" s="54"/>
      <c r="V78" s="78"/>
      <c r="W78" s="78"/>
      <c r="Y78" s="2" t="s">
        <v>77</v>
      </c>
      <c r="Z78" s="2"/>
      <c r="AA78" s="54"/>
      <c r="AB78" s="78"/>
      <c r="AC78" s="78"/>
      <c r="AE78" s="2" t="s">
        <v>77</v>
      </c>
      <c r="AF78" s="2"/>
      <c r="AG78" s="54"/>
      <c r="AH78" s="78"/>
      <c r="AI78" s="78"/>
      <c r="AK78" s="2" t="s">
        <v>77</v>
      </c>
      <c r="AL78" s="2"/>
      <c r="AM78" s="54"/>
      <c r="AN78" s="78"/>
      <c r="AO78" s="78"/>
      <c r="AQ78" s="2" t="s">
        <v>77</v>
      </c>
      <c r="AR78" s="2"/>
      <c r="AS78" s="54"/>
      <c r="AT78" s="78"/>
      <c r="AU78" s="78"/>
      <c r="AW78" s="2" t="s">
        <v>77</v>
      </c>
      <c r="AX78" s="2"/>
      <c r="AY78" s="54"/>
      <c r="AZ78" s="78"/>
      <c r="BA78" s="78"/>
      <c r="BC78" s="2" t="s">
        <v>77</v>
      </c>
      <c r="BD78" s="2"/>
      <c r="BE78" s="54"/>
      <c r="BF78" s="78"/>
      <c r="BG78" s="78"/>
      <c r="BI78" s="2" t="s">
        <v>77</v>
      </c>
      <c r="BJ78" s="2"/>
      <c r="BK78" s="54"/>
      <c r="BL78" s="78"/>
      <c r="BM78" s="78"/>
    </row>
    <row r="79" spans="1:65" x14ac:dyDescent="0.25">
      <c r="A79" s="3" t="s">
        <v>2</v>
      </c>
      <c r="B79" s="4" t="s">
        <v>3</v>
      </c>
      <c r="C79" s="48"/>
      <c r="D79" s="6" t="s">
        <v>4</v>
      </c>
      <c r="E79" s="6" t="s">
        <v>5</v>
      </c>
      <c r="G79" s="3" t="s">
        <v>2</v>
      </c>
      <c r="H79" s="4" t="s">
        <v>3</v>
      </c>
      <c r="I79" s="48"/>
      <c r="J79" s="6" t="s">
        <v>4</v>
      </c>
      <c r="K79" s="6" t="s">
        <v>5</v>
      </c>
      <c r="M79" s="3" t="s">
        <v>2</v>
      </c>
      <c r="N79" s="4" t="s">
        <v>3</v>
      </c>
      <c r="O79" s="48"/>
      <c r="P79" s="6" t="s">
        <v>4</v>
      </c>
      <c r="Q79" s="6" t="s">
        <v>5</v>
      </c>
      <c r="S79" s="3" t="s">
        <v>2</v>
      </c>
      <c r="T79" s="4" t="s">
        <v>3</v>
      </c>
      <c r="U79" s="48"/>
      <c r="V79" s="6" t="s">
        <v>4</v>
      </c>
      <c r="W79" s="6" t="s">
        <v>5</v>
      </c>
      <c r="Y79" s="3" t="s">
        <v>2</v>
      </c>
      <c r="Z79" s="4" t="s">
        <v>3</v>
      </c>
      <c r="AA79" s="48"/>
      <c r="AB79" s="6" t="s">
        <v>4</v>
      </c>
      <c r="AC79" s="6" t="s">
        <v>5</v>
      </c>
      <c r="AE79" s="3" t="s">
        <v>2</v>
      </c>
      <c r="AF79" s="4" t="s">
        <v>3</v>
      </c>
      <c r="AG79" s="48"/>
      <c r="AH79" s="6" t="s">
        <v>4</v>
      </c>
      <c r="AI79" s="6" t="s">
        <v>5</v>
      </c>
      <c r="AK79" s="3" t="s">
        <v>2</v>
      </c>
      <c r="AL79" s="4" t="s">
        <v>3</v>
      </c>
      <c r="AM79" s="48"/>
      <c r="AN79" s="6" t="s">
        <v>4</v>
      </c>
      <c r="AO79" s="6" t="s">
        <v>5</v>
      </c>
      <c r="AQ79" s="3" t="s">
        <v>2</v>
      </c>
      <c r="AR79" s="4" t="s">
        <v>3</v>
      </c>
      <c r="AS79" s="48"/>
      <c r="AT79" s="6" t="s">
        <v>4</v>
      </c>
      <c r="AU79" s="6" t="s">
        <v>5</v>
      </c>
      <c r="AW79" s="3" t="s">
        <v>2</v>
      </c>
      <c r="AX79" s="4" t="s">
        <v>3</v>
      </c>
      <c r="AY79" s="48"/>
      <c r="AZ79" s="6" t="s">
        <v>4</v>
      </c>
      <c r="BA79" s="6" t="s">
        <v>5</v>
      </c>
      <c r="BC79" s="3" t="s">
        <v>2</v>
      </c>
      <c r="BD79" s="4" t="s">
        <v>3</v>
      </c>
      <c r="BE79" s="48"/>
      <c r="BF79" s="6" t="s">
        <v>4</v>
      </c>
      <c r="BG79" s="6" t="s">
        <v>5</v>
      </c>
      <c r="BI79" s="3" t="s">
        <v>2</v>
      </c>
      <c r="BJ79" s="4" t="s">
        <v>3</v>
      </c>
      <c r="BK79" s="48"/>
      <c r="BL79" s="6" t="s">
        <v>4</v>
      </c>
      <c r="BM79" s="6" t="s">
        <v>5</v>
      </c>
    </row>
    <row r="80" spans="1:65" ht="15.75" customHeight="1" thickBot="1" x14ac:dyDescent="0.3">
      <c r="A80" s="7" t="s">
        <v>6</v>
      </c>
      <c r="B80" s="8" t="s">
        <v>7</v>
      </c>
      <c r="C80" s="49" t="s">
        <v>8</v>
      </c>
      <c r="D80" s="10" t="s">
        <v>9</v>
      </c>
      <c r="E80" s="10" t="s">
        <v>9</v>
      </c>
      <c r="G80" s="7" t="s">
        <v>6</v>
      </c>
      <c r="H80" s="8" t="s">
        <v>7</v>
      </c>
      <c r="I80" s="49" t="s">
        <v>8</v>
      </c>
      <c r="J80" s="10" t="s">
        <v>9</v>
      </c>
      <c r="K80" s="10" t="s">
        <v>9</v>
      </c>
      <c r="M80" s="7" t="s">
        <v>6</v>
      </c>
      <c r="N80" s="8" t="s">
        <v>7</v>
      </c>
      <c r="O80" s="49" t="s">
        <v>8</v>
      </c>
      <c r="P80" s="10" t="s">
        <v>9</v>
      </c>
      <c r="Q80" s="10" t="s">
        <v>9</v>
      </c>
      <c r="S80" s="7" t="s">
        <v>6</v>
      </c>
      <c r="T80" s="8" t="s">
        <v>7</v>
      </c>
      <c r="U80" s="49" t="s">
        <v>8</v>
      </c>
      <c r="V80" s="10" t="s">
        <v>9</v>
      </c>
      <c r="W80" s="10" t="s">
        <v>9</v>
      </c>
      <c r="Y80" s="7" t="s">
        <v>6</v>
      </c>
      <c r="Z80" s="8" t="s">
        <v>7</v>
      </c>
      <c r="AA80" s="49" t="s">
        <v>8</v>
      </c>
      <c r="AB80" s="10" t="s">
        <v>9</v>
      </c>
      <c r="AC80" s="10" t="s">
        <v>9</v>
      </c>
      <c r="AE80" s="7" t="s">
        <v>6</v>
      </c>
      <c r="AF80" s="8" t="s">
        <v>7</v>
      </c>
      <c r="AG80" s="49" t="s">
        <v>8</v>
      </c>
      <c r="AH80" s="10" t="s">
        <v>9</v>
      </c>
      <c r="AI80" s="10" t="s">
        <v>9</v>
      </c>
      <c r="AK80" s="7" t="s">
        <v>6</v>
      </c>
      <c r="AL80" s="8" t="s">
        <v>7</v>
      </c>
      <c r="AM80" s="49" t="s">
        <v>8</v>
      </c>
      <c r="AN80" s="10" t="s">
        <v>9</v>
      </c>
      <c r="AO80" s="10" t="s">
        <v>9</v>
      </c>
      <c r="AQ80" s="7" t="s">
        <v>6</v>
      </c>
      <c r="AR80" s="8" t="s">
        <v>7</v>
      </c>
      <c r="AS80" s="49" t="s">
        <v>8</v>
      </c>
      <c r="AT80" s="10" t="s">
        <v>9</v>
      </c>
      <c r="AU80" s="10" t="s">
        <v>9</v>
      </c>
      <c r="AW80" s="7" t="s">
        <v>6</v>
      </c>
      <c r="AX80" s="8" t="s">
        <v>7</v>
      </c>
      <c r="AY80" s="49" t="s">
        <v>8</v>
      </c>
      <c r="AZ80" s="10" t="s">
        <v>9</v>
      </c>
      <c r="BA80" s="10" t="s">
        <v>9</v>
      </c>
      <c r="BC80" s="7" t="s">
        <v>6</v>
      </c>
      <c r="BD80" s="8" t="s">
        <v>7</v>
      </c>
      <c r="BE80" s="49" t="s">
        <v>8</v>
      </c>
      <c r="BF80" s="10" t="s">
        <v>9</v>
      </c>
      <c r="BG80" s="10" t="s">
        <v>9</v>
      </c>
      <c r="BI80" s="7" t="s">
        <v>6</v>
      </c>
      <c r="BJ80" s="8" t="s">
        <v>7</v>
      </c>
      <c r="BK80" s="49" t="s">
        <v>8</v>
      </c>
      <c r="BL80" s="10" t="s">
        <v>9</v>
      </c>
      <c r="BM80" s="10" t="s">
        <v>9</v>
      </c>
    </row>
    <row r="81" spans="1:65" ht="12.6" customHeight="1" thickBot="1" x14ac:dyDescent="0.3">
      <c r="A81" s="7">
        <v>1</v>
      </c>
      <c r="B81" s="8">
        <v>10</v>
      </c>
      <c r="C81" s="50" t="s">
        <v>51</v>
      </c>
      <c r="D81" s="66">
        <v>0</v>
      </c>
      <c r="E81" s="11">
        <f>SUM(B81*D81)</f>
        <v>0</v>
      </c>
      <c r="G81" s="7">
        <v>1</v>
      </c>
      <c r="H81" s="8">
        <v>10</v>
      </c>
      <c r="I81" s="50" t="s">
        <v>51</v>
      </c>
      <c r="J81" s="67">
        <v>0</v>
      </c>
      <c r="K81" s="11">
        <f>SUM(H81*J81)</f>
        <v>0</v>
      </c>
      <c r="M81" s="7">
        <v>1</v>
      </c>
      <c r="N81" s="8">
        <v>10</v>
      </c>
      <c r="O81" s="50" t="s">
        <v>51</v>
      </c>
      <c r="P81" s="67">
        <v>72</v>
      </c>
      <c r="Q81" s="11">
        <f>SUM(N81*P81)</f>
        <v>720</v>
      </c>
      <c r="S81" s="7">
        <v>1</v>
      </c>
      <c r="T81" s="8">
        <v>10</v>
      </c>
      <c r="U81" s="50" t="s">
        <v>51</v>
      </c>
      <c r="V81" s="67">
        <v>33.299999999999997</v>
      </c>
      <c r="W81" s="11">
        <f>SUM(T81*V81)</f>
        <v>333</v>
      </c>
      <c r="Y81" s="7">
        <v>1</v>
      </c>
      <c r="Z81" s="8">
        <v>10</v>
      </c>
      <c r="AA81" s="50" t="s">
        <v>51</v>
      </c>
      <c r="AB81" s="67"/>
      <c r="AC81" s="11">
        <f>SUM(Z81*AB81)</f>
        <v>0</v>
      </c>
      <c r="AE81" s="7">
        <v>1</v>
      </c>
      <c r="AF81" s="8">
        <v>10</v>
      </c>
      <c r="AG81" s="50" t="s">
        <v>51</v>
      </c>
      <c r="AH81" s="67">
        <v>0</v>
      </c>
      <c r="AI81" s="11">
        <f>SUM(AF81*AH81)</f>
        <v>0</v>
      </c>
      <c r="AK81" s="7">
        <v>1</v>
      </c>
      <c r="AL81" s="8">
        <v>10</v>
      </c>
      <c r="AM81" s="50" t="s">
        <v>51</v>
      </c>
      <c r="AN81" s="67">
        <v>29.87</v>
      </c>
      <c r="AO81" s="11">
        <f>SUM(AL81*AN81)</f>
        <v>298.7</v>
      </c>
      <c r="AQ81" s="7">
        <v>1</v>
      </c>
      <c r="AR81" s="8">
        <v>10</v>
      </c>
      <c r="AS81" s="50" t="s">
        <v>51</v>
      </c>
      <c r="AT81" s="67"/>
      <c r="AU81" s="11">
        <f>SUM(AR81*AT81)</f>
        <v>0</v>
      </c>
      <c r="AW81" s="7">
        <v>1</v>
      </c>
      <c r="AX81" s="8">
        <v>10</v>
      </c>
      <c r="AY81" s="50" t="s">
        <v>51</v>
      </c>
      <c r="AZ81" s="67">
        <v>43.38</v>
      </c>
      <c r="BA81" s="11">
        <f>SUM(AX81*AZ81)</f>
        <v>433.8</v>
      </c>
      <c r="BC81" s="7">
        <v>1</v>
      </c>
      <c r="BD81" s="8">
        <v>10</v>
      </c>
      <c r="BE81" s="50" t="s">
        <v>51</v>
      </c>
      <c r="BF81" s="67">
        <v>28.94</v>
      </c>
      <c r="BG81" s="11">
        <f>SUM(BD81*BF81)</f>
        <v>289.40000000000003</v>
      </c>
      <c r="BI81" s="7">
        <v>1</v>
      </c>
      <c r="BJ81" s="8">
        <v>10</v>
      </c>
      <c r="BK81" s="50" t="s">
        <v>51</v>
      </c>
      <c r="BL81" s="67">
        <v>0</v>
      </c>
      <c r="BM81" s="11">
        <f>SUM(BJ81*BL81)</f>
        <v>0</v>
      </c>
    </row>
    <row r="82" spans="1:65" ht="12.6" customHeight="1" thickBot="1" x14ac:dyDescent="0.3">
      <c r="A82" s="7">
        <f>SUM(A81+1)</f>
        <v>2</v>
      </c>
      <c r="B82" s="8">
        <v>10</v>
      </c>
      <c r="C82" s="50" t="s">
        <v>78</v>
      </c>
      <c r="D82" s="66">
        <v>0</v>
      </c>
      <c r="E82" s="11">
        <f t="shared" ref="E82:E87" si="33">SUM(B82*D82)</f>
        <v>0</v>
      </c>
      <c r="G82" s="7">
        <f>SUM(G81+1)</f>
        <v>2</v>
      </c>
      <c r="H82" s="8">
        <v>10</v>
      </c>
      <c r="I82" s="50" t="s">
        <v>78</v>
      </c>
      <c r="J82" s="67">
        <v>0</v>
      </c>
      <c r="K82" s="11">
        <f t="shared" ref="K82:K86" si="34">SUM(H82*J82)</f>
        <v>0</v>
      </c>
      <c r="M82" s="7">
        <f>SUM(M81+1)</f>
        <v>2</v>
      </c>
      <c r="N82" s="8">
        <v>10</v>
      </c>
      <c r="O82" s="50" t="s">
        <v>78</v>
      </c>
      <c r="P82" s="67">
        <v>90</v>
      </c>
      <c r="Q82" s="11">
        <f t="shared" ref="Q82:Q87" si="35">SUM(N82*P82)</f>
        <v>900</v>
      </c>
      <c r="S82" s="7">
        <f>SUM(S81+1)</f>
        <v>2</v>
      </c>
      <c r="T82" s="8">
        <v>10</v>
      </c>
      <c r="U82" s="50" t="s">
        <v>78</v>
      </c>
      <c r="V82" s="67">
        <v>41.63</v>
      </c>
      <c r="W82" s="11">
        <f t="shared" ref="W82:W87" si="36">SUM(T82*V82)</f>
        <v>416.3</v>
      </c>
      <c r="Y82" s="7">
        <f>SUM(Y81+1)</f>
        <v>2</v>
      </c>
      <c r="Z82" s="8">
        <v>10</v>
      </c>
      <c r="AA82" s="50" t="s">
        <v>78</v>
      </c>
      <c r="AB82" s="67"/>
      <c r="AC82" s="11">
        <f t="shared" ref="AC82:AC87" si="37">SUM(Z82*AB82)</f>
        <v>0</v>
      </c>
      <c r="AE82" s="7">
        <f>SUM(AE81+1)</f>
        <v>2</v>
      </c>
      <c r="AF82" s="8">
        <v>10</v>
      </c>
      <c r="AG82" s="50" t="s">
        <v>78</v>
      </c>
      <c r="AH82" s="67">
        <v>0</v>
      </c>
      <c r="AI82" s="11">
        <f t="shared" ref="AI82:AI87" si="38">SUM(AF82*AH82)</f>
        <v>0</v>
      </c>
      <c r="AK82" s="7">
        <f>SUM(AK81+1)</f>
        <v>2</v>
      </c>
      <c r="AL82" s="8">
        <v>10</v>
      </c>
      <c r="AM82" s="50" t="s">
        <v>78</v>
      </c>
      <c r="AN82" s="67">
        <v>36.950000000000003</v>
      </c>
      <c r="AO82" s="11">
        <f t="shared" ref="AO82:AO87" si="39">SUM(AL82*AN82)</f>
        <v>369.5</v>
      </c>
      <c r="AQ82" s="7">
        <f>SUM(AQ81+1)</f>
        <v>2</v>
      </c>
      <c r="AR82" s="8">
        <v>10</v>
      </c>
      <c r="AS82" s="50" t="s">
        <v>78</v>
      </c>
      <c r="AT82" s="67"/>
      <c r="AU82" s="11">
        <f t="shared" ref="AU82:AU87" si="40">SUM(AR82*AT82)</f>
        <v>0</v>
      </c>
      <c r="AW82" s="7">
        <f>SUM(AW81+1)</f>
        <v>2</v>
      </c>
      <c r="AX82" s="8">
        <v>10</v>
      </c>
      <c r="AY82" s="50" t="s">
        <v>78</v>
      </c>
      <c r="AZ82" s="67">
        <v>50.5</v>
      </c>
      <c r="BA82" s="11">
        <f t="shared" ref="BA82:BA87" si="41">SUM(AX82*AZ82)</f>
        <v>505</v>
      </c>
      <c r="BC82" s="7">
        <f>SUM(BC81+1)</f>
        <v>2</v>
      </c>
      <c r="BD82" s="8">
        <v>10</v>
      </c>
      <c r="BE82" s="50" t="s">
        <v>78</v>
      </c>
      <c r="BF82" s="67">
        <v>37.43</v>
      </c>
      <c r="BG82" s="11">
        <f t="shared" ref="BG82:BG87" si="42">SUM(BD82*BF82)</f>
        <v>374.3</v>
      </c>
      <c r="BI82" s="7">
        <f>SUM(BI81+1)</f>
        <v>2</v>
      </c>
      <c r="BJ82" s="8">
        <v>10</v>
      </c>
      <c r="BK82" s="50" t="s">
        <v>78</v>
      </c>
      <c r="BL82" s="67">
        <v>0</v>
      </c>
      <c r="BM82" s="11">
        <f t="shared" ref="BM82:BM87" si="43">SUM(BJ82*BL82)</f>
        <v>0</v>
      </c>
    </row>
    <row r="83" spans="1:65" ht="12.6" customHeight="1" thickBot="1" x14ac:dyDescent="0.3">
      <c r="A83" s="7">
        <f t="shared" ref="A83:A87" si="44">SUM(A82+1)</f>
        <v>3</v>
      </c>
      <c r="B83" s="8">
        <v>10</v>
      </c>
      <c r="C83" s="50" t="s">
        <v>79</v>
      </c>
      <c r="D83" s="66">
        <v>0</v>
      </c>
      <c r="E83" s="11">
        <f t="shared" si="33"/>
        <v>0</v>
      </c>
      <c r="G83" s="7">
        <f t="shared" ref="G83:G87" si="45">SUM(G82+1)</f>
        <v>3</v>
      </c>
      <c r="H83" s="8">
        <v>10</v>
      </c>
      <c r="I83" s="50" t="s">
        <v>79</v>
      </c>
      <c r="J83" s="67">
        <v>0</v>
      </c>
      <c r="K83" s="11">
        <f t="shared" si="34"/>
        <v>0</v>
      </c>
      <c r="M83" s="7">
        <f t="shared" ref="M83:M87" si="46">SUM(M82+1)</f>
        <v>3</v>
      </c>
      <c r="N83" s="8">
        <v>10</v>
      </c>
      <c r="O83" s="50" t="s">
        <v>79</v>
      </c>
      <c r="P83" s="67">
        <v>108</v>
      </c>
      <c r="Q83" s="11">
        <f t="shared" si="35"/>
        <v>1080</v>
      </c>
      <c r="S83" s="7">
        <f t="shared" ref="S83:S87" si="47">SUM(S82+1)</f>
        <v>3</v>
      </c>
      <c r="T83" s="8">
        <v>10</v>
      </c>
      <c r="U83" s="50" t="s">
        <v>79</v>
      </c>
      <c r="V83" s="67">
        <v>49.95</v>
      </c>
      <c r="W83" s="11">
        <f t="shared" si="36"/>
        <v>499.5</v>
      </c>
      <c r="Y83" s="7">
        <f t="shared" ref="Y83:Y87" si="48">SUM(Y82+1)</f>
        <v>3</v>
      </c>
      <c r="Z83" s="8">
        <v>10</v>
      </c>
      <c r="AA83" s="50" t="s">
        <v>79</v>
      </c>
      <c r="AB83" s="67"/>
      <c r="AC83" s="11">
        <f t="shared" si="37"/>
        <v>0</v>
      </c>
      <c r="AE83" s="7">
        <f t="shared" ref="AE83:AE87" si="49">SUM(AE82+1)</f>
        <v>3</v>
      </c>
      <c r="AF83" s="8">
        <v>10</v>
      </c>
      <c r="AG83" s="50" t="s">
        <v>79</v>
      </c>
      <c r="AH83" s="67">
        <v>0</v>
      </c>
      <c r="AI83" s="11">
        <f t="shared" si="38"/>
        <v>0</v>
      </c>
      <c r="AK83" s="7">
        <f t="shared" ref="AK83:AK87" si="50">SUM(AK82+1)</f>
        <v>3</v>
      </c>
      <c r="AL83" s="8">
        <v>10</v>
      </c>
      <c r="AM83" s="50" t="s">
        <v>79</v>
      </c>
      <c r="AN83" s="67">
        <v>101.68</v>
      </c>
      <c r="AO83" s="11">
        <f t="shared" si="39"/>
        <v>1016.8000000000001</v>
      </c>
      <c r="AQ83" s="7">
        <f t="shared" ref="AQ83:AQ87" si="51">SUM(AQ82+1)</f>
        <v>3</v>
      </c>
      <c r="AR83" s="8">
        <v>10</v>
      </c>
      <c r="AS83" s="50" t="s">
        <v>79</v>
      </c>
      <c r="AT83" s="67"/>
      <c r="AU83" s="11">
        <f t="shared" si="40"/>
        <v>0</v>
      </c>
      <c r="AW83" s="7">
        <f t="shared" ref="AW83:AW87" si="52">SUM(AW82+1)</f>
        <v>3</v>
      </c>
      <c r="AX83" s="8">
        <v>10</v>
      </c>
      <c r="AY83" s="50" t="s">
        <v>79</v>
      </c>
      <c r="AZ83" s="67">
        <v>57.58</v>
      </c>
      <c r="BA83" s="11">
        <f t="shared" si="41"/>
        <v>575.79999999999995</v>
      </c>
      <c r="BC83" s="7">
        <f t="shared" ref="BC83:BC87" si="53">SUM(BC82+1)</f>
        <v>3</v>
      </c>
      <c r="BD83" s="8">
        <v>10</v>
      </c>
      <c r="BE83" s="50" t="s">
        <v>79</v>
      </c>
      <c r="BF83" s="67">
        <v>44.66</v>
      </c>
      <c r="BG83" s="11">
        <f t="shared" si="42"/>
        <v>446.59999999999997</v>
      </c>
      <c r="BI83" s="7">
        <f t="shared" ref="BI83:BI87" si="54">SUM(BI82+1)</f>
        <v>3</v>
      </c>
      <c r="BJ83" s="8">
        <v>10</v>
      </c>
      <c r="BK83" s="50" t="s">
        <v>79</v>
      </c>
      <c r="BL83" s="67">
        <v>0</v>
      </c>
      <c r="BM83" s="11">
        <f t="shared" si="43"/>
        <v>0</v>
      </c>
    </row>
    <row r="84" spans="1:65" ht="12.6" customHeight="1" thickBot="1" x14ac:dyDescent="0.3">
      <c r="A84" s="7">
        <f t="shared" si="44"/>
        <v>4</v>
      </c>
      <c r="B84" s="8">
        <v>10</v>
      </c>
      <c r="C84" s="50" t="s">
        <v>80</v>
      </c>
      <c r="D84" s="66">
        <v>0</v>
      </c>
      <c r="E84" s="11">
        <f t="shared" si="33"/>
        <v>0</v>
      </c>
      <c r="G84" s="7">
        <f t="shared" si="45"/>
        <v>4</v>
      </c>
      <c r="H84" s="8">
        <v>10</v>
      </c>
      <c r="I84" s="50" t="s">
        <v>80</v>
      </c>
      <c r="J84" s="67">
        <v>0</v>
      </c>
      <c r="K84" s="11">
        <f t="shared" si="34"/>
        <v>0</v>
      </c>
      <c r="M84" s="7">
        <f t="shared" si="46"/>
        <v>4</v>
      </c>
      <c r="N84" s="8">
        <v>10</v>
      </c>
      <c r="O84" s="50" t="s">
        <v>80</v>
      </c>
      <c r="P84" s="67">
        <v>96</v>
      </c>
      <c r="Q84" s="11">
        <f t="shared" si="35"/>
        <v>960</v>
      </c>
      <c r="S84" s="7">
        <f t="shared" si="47"/>
        <v>4</v>
      </c>
      <c r="T84" s="8">
        <v>10</v>
      </c>
      <c r="U84" s="50" t="s">
        <v>80</v>
      </c>
      <c r="V84" s="67">
        <v>44.4</v>
      </c>
      <c r="W84" s="11">
        <f t="shared" si="36"/>
        <v>444</v>
      </c>
      <c r="Y84" s="7">
        <f t="shared" si="48"/>
        <v>4</v>
      </c>
      <c r="Z84" s="8">
        <v>10</v>
      </c>
      <c r="AA84" s="50" t="s">
        <v>80</v>
      </c>
      <c r="AB84" s="67"/>
      <c r="AC84" s="11">
        <f t="shared" si="37"/>
        <v>0</v>
      </c>
      <c r="AE84" s="7">
        <f t="shared" si="49"/>
        <v>4</v>
      </c>
      <c r="AF84" s="8">
        <v>10</v>
      </c>
      <c r="AG84" s="50" t="s">
        <v>80</v>
      </c>
      <c r="AH84" s="67">
        <v>0</v>
      </c>
      <c r="AI84" s="11">
        <f t="shared" si="38"/>
        <v>0</v>
      </c>
      <c r="AK84" s="7">
        <f t="shared" si="50"/>
        <v>4</v>
      </c>
      <c r="AL84" s="8">
        <v>10</v>
      </c>
      <c r="AM84" s="50" t="s">
        <v>80</v>
      </c>
      <c r="AN84" s="67">
        <v>39.409999999999997</v>
      </c>
      <c r="AO84" s="11">
        <f t="shared" si="39"/>
        <v>394.09999999999997</v>
      </c>
      <c r="AQ84" s="7">
        <f t="shared" si="51"/>
        <v>4</v>
      </c>
      <c r="AR84" s="8">
        <v>10</v>
      </c>
      <c r="AS84" s="50" t="s">
        <v>80</v>
      </c>
      <c r="AT84" s="67"/>
      <c r="AU84" s="11">
        <f t="shared" si="40"/>
        <v>0</v>
      </c>
      <c r="AW84" s="7">
        <f t="shared" si="52"/>
        <v>4</v>
      </c>
      <c r="AX84" s="8">
        <v>10</v>
      </c>
      <c r="AY84" s="50" t="s">
        <v>80</v>
      </c>
      <c r="AZ84" s="67">
        <v>37.86</v>
      </c>
      <c r="BA84" s="11">
        <f t="shared" si="41"/>
        <v>378.6</v>
      </c>
      <c r="BC84" s="7">
        <f t="shared" si="53"/>
        <v>4</v>
      </c>
      <c r="BD84" s="8">
        <v>10</v>
      </c>
      <c r="BE84" s="50" t="s">
        <v>80</v>
      </c>
      <c r="BF84" s="67">
        <v>38.15</v>
      </c>
      <c r="BG84" s="11">
        <f t="shared" si="42"/>
        <v>381.5</v>
      </c>
      <c r="BI84" s="7">
        <f t="shared" si="54"/>
        <v>4</v>
      </c>
      <c r="BJ84" s="8">
        <v>10</v>
      </c>
      <c r="BK84" s="50" t="s">
        <v>80</v>
      </c>
      <c r="BL84" s="67">
        <v>0</v>
      </c>
      <c r="BM84" s="11">
        <f t="shared" si="43"/>
        <v>0</v>
      </c>
    </row>
    <row r="85" spans="1:65" ht="12.6" customHeight="1" thickBot="1" x14ac:dyDescent="0.3">
      <c r="A85" s="7">
        <f t="shared" si="44"/>
        <v>5</v>
      </c>
      <c r="B85" s="8">
        <v>10</v>
      </c>
      <c r="C85" s="50" t="s">
        <v>81</v>
      </c>
      <c r="D85" s="66">
        <v>0</v>
      </c>
      <c r="E85" s="11">
        <f t="shared" si="33"/>
        <v>0</v>
      </c>
      <c r="G85" s="7">
        <f t="shared" si="45"/>
        <v>5</v>
      </c>
      <c r="H85" s="8">
        <v>10</v>
      </c>
      <c r="I85" s="50" t="s">
        <v>81</v>
      </c>
      <c r="J85" s="67">
        <v>0</v>
      </c>
      <c r="K85" s="11">
        <f t="shared" si="34"/>
        <v>0</v>
      </c>
      <c r="M85" s="7">
        <f t="shared" si="46"/>
        <v>5</v>
      </c>
      <c r="N85" s="8">
        <v>10</v>
      </c>
      <c r="O85" s="50" t="s">
        <v>81</v>
      </c>
      <c r="P85" s="67">
        <v>120</v>
      </c>
      <c r="Q85" s="11">
        <f t="shared" si="35"/>
        <v>1200</v>
      </c>
      <c r="S85" s="7">
        <f t="shared" si="47"/>
        <v>5</v>
      </c>
      <c r="T85" s="8">
        <v>10</v>
      </c>
      <c r="U85" s="50" t="s">
        <v>81</v>
      </c>
      <c r="V85" s="67">
        <v>55.5</v>
      </c>
      <c r="W85" s="11">
        <f t="shared" si="36"/>
        <v>555</v>
      </c>
      <c r="Y85" s="7">
        <f t="shared" si="48"/>
        <v>5</v>
      </c>
      <c r="Z85" s="8">
        <v>10</v>
      </c>
      <c r="AA85" s="50" t="s">
        <v>81</v>
      </c>
      <c r="AB85" s="67"/>
      <c r="AC85" s="11">
        <f t="shared" si="37"/>
        <v>0</v>
      </c>
      <c r="AE85" s="7">
        <f t="shared" si="49"/>
        <v>5</v>
      </c>
      <c r="AF85" s="8">
        <v>10</v>
      </c>
      <c r="AG85" s="50" t="s">
        <v>81</v>
      </c>
      <c r="AH85" s="67">
        <v>0</v>
      </c>
      <c r="AI85" s="11">
        <f t="shared" si="38"/>
        <v>0</v>
      </c>
      <c r="AK85" s="7">
        <f t="shared" si="50"/>
        <v>5</v>
      </c>
      <c r="AL85" s="8">
        <v>10</v>
      </c>
      <c r="AM85" s="50" t="s">
        <v>81</v>
      </c>
      <c r="AN85" s="67">
        <v>49.27</v>
      </c>
      <c r="AO85" s="11">
        <f t="shared" si="39"/>
        <v>492.70000000000005</v>
      </c>
      <c r="AQ85" s="7">
        <f t="shared" si="51"/>
        <v>5</v>
      </c>
      <c r="AR85" s="8">
        <v>10</v>
      </c>
      <c r="AS85" s="50" t="s">
        <v>81</v>
      </c>
      <c r="AT85" s="67"/>
      <c r="AU85" s="11">
        <f t="shared" si="40"/>
        <v>0</v>
      </c>
      <c r="AW85" s="7">
        <f t="shared" si="52"/>
        <v>5</v>
      </c>
      <c r="AX85" s="8">
        <v>10</v>
      </c>
      <c r="AY85" s="50" t="s">
        <v>81</v>
      </c>
      <c r="AZ85" s="67">
        <v>62.28</v>
      </c>
      <c r="BA85" s="11">
        <f t="shared" si="41"/>
        <v>622.79999999999995</v>
      </c>
      <c r="BC85" s="7">
        <f t="shared" si="53"/>
        <v>5</v>
      </c>
      <c r="BD85" s="8">
        <v>10</v>
      </c>
      <c r="BE85" s="50" t="s">
        <v>81</v>
      </c>
      <c r="BF85" s="67">
        <v>47.31</v>
      </c>
      <c r="BG85" s="11">
        <f t="shared" si="42"/>
        <v>473.1</v>
      </c>
      <c r="BI85" s="7">
        <f t="shared" si="54"/>
        <v>5</v>
      </c>
      <c r="BJ85" s="8">
        <v>10</v>
      </c>
      <c r="BK85" s="50" t="s">
        <v>81</v>
      </c>
      <c r="BL85" s="67">
        <v>0</v>
      </c>
      <c r="BM85" s="11">
        <f t="shared" si="43"/>
        <v>0</v>
      </c>
    </row>
    <row r="86" spans="1:65" ht="12.6" customHeight="1" thickBot="1" x14ac:dyDescent="0.3">
      <c r="A86" s="7">
        <f t="shared" si="44"/>
        <v>6</v>
      </c>
      <c r="B86" s="8">
        <v>10</v>
      </c>
      <c r="C86" s="50" t="s">
        <v>82</v>
      </c>
      <c r="D86" s="66">
        <v>0</v>
      </c>
      <c r="E86" s="11">
        <f t="shared" si="33"/>
        <v>0</v>
      </c>
      <c r="G86" s="7">
        <f t="shared" si="45"/>
        <v>6</v>
      </c>
      <c r="H86" s="8">
        <v>10</v>
      </c>
      <c r="I86" s="50" t="s">
        <v>82</v>
      </c>
      <c r="J86" s="67">
        <v>0</v>
      </c>
      <c r="K86" s="11">
        <f t="shared" si="34"/>
        <v>0</v>
      </c>
      <c r="M86" s="7">
        <f t="shared" si="46"/>
        <v>6</v>
      </c>
      <c r="N86" s="8">
        <v>10</v>
      </c>
      <c r="O86" s="50" t="s">
        <v>82</v>
      </c>
      <c r="P86" s="67">
        <v>144</v>
      </c>
      <c r="Q86" s="11">
        <f t="shared" si="35"/>
        <v>1440</v>
      </c>
      <c r="S86" s="7">
        <f t="shared" si="47"/>
        <v>6</v>
      </c>
      <c r="T86" s="8">
        <v>10</v>
      </c>
      <c r="U86" s="50" t="s">
        <v>82</v>
      </c>
      <c r="V86" s="67">
        <v>66.599999999999994</v>
      </c>
      <c r="W86" s="11">
        <f t="shared" si="36"/>
        <v>666</v>
      </c>
      <c r="Y86" s="7">
        <f t="shared" si="48"/>
        <v>6</v>
      </c>
      <c r="Z86" s="8">
        <v>10</v>
      </c>
      <c r="AA86" s="50" t="s">
        <v>82</v>
      </c>
      <c r="AB86" s="67"/>
      <c r="AC86" s="11">
        <f t="shared" si="37"/>
        <v>0</v>
      </c>
      <c r="AE86" s="7">
        <f t="shared" si="49"/>
        <v>6</v>
      </c>
      <c r="AF86" s="8">
        <v>10</v>
      </c>
      <c r="AG86" s="50" t="s">
        <v>82</v>
      </c>
      <c r="AH86" s="67">
        <v>0</v>
      </c>
      <c r="AI86" s="11">
        <f t="shared" si="38"/>
        <v>0</v>
      </c>
      <c r="AK86" s="7">
        <f t="shared" si="50"/>
        <v>6</v>
      </c>
      <c r="AL86" s="8">
        <v>10</v>
      </c>
      <c r="AM86" s="50" t="s">
        <v>82</v>
      </c>
      <c r="AN86" s="67">
        <v>59.12</v>
      </c>
      <c r="AO86" s="11">
        <f t="shared" si="39"/>
        <v>591.19999999999993</v>
      </c>
      <c r="AQ86" s="7">
        <f t="shared" si="51"/>
        <v>6</v>
      </c>
      <c r="AR86" s="8">
        <v>10</v>
      </c>
      <c r="AS86" s="50" t="s">
        <v>82</v>
      </c>
      <c r="AT86" s="67"/>
      <c r="AU86" s="11">
        <f t="shared" si="40"/>
        <v>0</v>
      </c>
      <c r="AW86" s="7">
        <f t="shared" si="52"/>
        <v>6</v>
      </c>
      <c r="AX86" s="8">
        <v>10</v>
      </c>
      <c r="AY86" s="50" t="s">
        <v>82</v>
      </c>
      <c r="AZ86" s="67">
        <v>71.73</v>
      </c>
      <c r="BA86" s="11">
        <f t="shared" si="41"/>
        <v>717.30000000000007</v>
      </c>
      <c r="BC86" s="7">
        <f t="shared" si="53"/>
        <v>6</v>
      </c>
      <c r="BD86" s="8">
        <v>10</v>
      </c>
      <c r="BE86" s="50" t="s">
        <v>82</v>
      </c>
      <c r="BF86" s="67">
        <v>56.51</v>
      </c>
      <c r="BG86" s="11">
        <f t="shared" si="42"/>
        <v>565.1</v>
      </c>
      <c r="BI86" s="7">
        <f t="shared" si="54"/>
        <v>6</v>
      </c>
      <c r="BJ86" s="8">
        <v>10</v>
      </c>
      <c r="BK86" s="50" t="s">
        <v>82</v>
      </c>
      <c r="BL86" s="67">
        <v>0</v>
      </c>
      <c r="BM86" s="11">
        <f t="shared" si="43"/>
        <v>0</v>
      </c>
    </row>
    <row r="87" spans="1:65" ht="12.6" customHeight="1" thickBot="1" x14ac:dyDescent="0.3">
      <c r="A87" s="7">
        <f t="shared" si="44"/>
        <v>7</v>
      </c>
      <c r="B87" s="8">
        <v>100</v>
      </c>
      <c r="C87" s="50" t="s">
        <v>83</v>
      </c>
      <c r="D87" s="66">
        <v>0</v>
      </c>
      <c r="E87" s="11">
        <f t="shared" si="33"/>
        <v>0</v>
      </c>
      <c r="G87" s="7">
        <f t="shared" si="45"/>
        <v>7</v>
      </c>
      <c r="H87" s="8">
        <v>100</v>
      </c>
      <c r="I87" s="50" t="s">
        <v>83</v>
      </c>
      <c r="J87" s="67">
        <v>0</v>
      </c>
      <c r="K87" s="11">
        <f>SUM(H87*J87)</f>
        <v>0</v>
      </c>
      <c r="M87" s="7">
        <f t="shared" si="46"/>
        <v>7</v>
      </c>
      <c r="N87" s="8">
        <v>100</v>
      </c>
      <c r="O87" s="50" t="s">
        <v>83</v>
      </c>
      <c r="P87" s="67">
        <v>52</v>
      </c>
      <c r="Q87" s="11">
        <f t="shared" si="35"/>
        <v>5200</v>
      </c>
      <c r="S87" s="7">
        <f t="shared" si="47"/>
        <v>7</v>
      </c>
      <c r="T87" s="8">
        <v>100</v>
      </c>
      <c r="U87" s="50" t="s">
        <v>83</v>
      </c>
      <c r="V87" s="67">
        <v>28</v>
      </c>
      <c r="W87" s="11">
        <f t="shared" si="36"/>
        <v>2800</v>
      </c>
      <c r="Y87" s="7">
        <f t="shared" si="48"/>
        <v>7</v>
      </c>
      <c r="Z87" s="8">
        <v>100</v>
      </c>
      <c r="AA87" s="50" t="s">
        <v>83</v>
      </c>
      <c r="AB87" s="67"/>
      <c r="AC87" s="11">
        <f t="shared" si="37"/>
        <v>0</v>
      </c>
      <c r="AE87" s="7">
        <f t="shared" si="49"/>
        <v>7</v>
      </c>
      <c r="AF87" s="8">
        <v>100</v>
      </c>
      <c r="AG87" s="50" t="s">
        <v>83</v>
      </c>
      <c r="AH87" s="67">
        <v>0</v>
      </c>
      <c r="AI87" s="11">
        <f t="shared" si="38"/>
        <v>0</v>
      </c>
      <c r="AK87" s="7">
        <f t="shared" si="50"/>
        <v>7</v>
      </c>
      <c r="AL87" s="8">
        <v>100</v>
      </c>
      <c r="AM87" s="50" t="s">
        <v>83</v>
      </c>
      <c r="AN87" s="67">
        <v>29.87</v>
      </c>
      <c r="AO87" s="11">
        <f t="shared" si="39"/>
        <v>2987</v>
      </c>
      <c r="AQ87" s="7">
        <f t="shared" si="51"/>
        <v>7</v>
      </c>
      <c r="AR87" s="8">
        <v>100</v>
      </c>
      <c r="AS87" s="50" t="s">
        <v>83</v>
      </c>
      <c r="AT87" s="67"/>
      <c r="AU87" s="11">
        <f t="shared" si="40"/>
        <v>0</v>
      </c>
      <c r="AW87" s="7">
        <f t="shared" si="52"/>
        <v>7</v>
      </c>
      <c r="AX87" s="8">
        <v>100</v>
      </c>
      <c r="AY87" s="50" t="s">
        <v>83</v>
      </c>
      <c r="AZ87" s="67">
        <v>20.420000000000002</v>
      </c>
      <c r="BA87" s="11">
        <f t="shared" si="41"/>
        <v>2042.0000000000002</v>
      </c>
      <c r="BC87" s="7">
        <f t="shared" si="53"/>
        <v>7</v>
      </c>
      <c r="BD87" s="8">
        <v>100</v>
      </c>
      <c r="BE87" s="50" t="s">
        <v>83</v>
      </c>
      <c r="BF87" s="67">
        <v>20.65</v>
      </c>
      <c r="BG87" s="11">
        <f t="shared" si="42"/>
        <v>2065</v>
      </c>
      <c r="BI87" s="7">
        <f t="shared" si="54"/>
        <v>7</v>
      </c>
      <c r="BJ87" s="8">
        <v>100</v>
      </c>
      <c r="BK87" s="50" t="s">
        <v>83</v>
      </c>
      <c r="BL87" s="67">
        <v>0</v>
      </c>
      <c r="BM87" s="11">
        <f t="shared" si="43"/>
        <v>0</v>
      </c>
    </row>
    <row r="88" spans="1:65" ht="12.6" customHeight="1" thickBot="1" x14ac:dyDescent="0.3">
      <c r="A88" s="2"/>
      <c r="B88" s="2"/>
      <c r="C88" s="74" t="s">
        <v>345</v>
      </c>
      <c r="D88" s="12"/>
      <c r="E88" s="13">
        <f>SUM(E81:E87)</f>
        <v>0</v>
      </c>
      <c r="G88" s="2"/>
      <c r="H88" s="2"/>
      <c r="I88" s="74" t="s">
        <v>345</v>
      </c>
      <c r="J88" s="12"/>
      <c r="K88" s="13">
        <f>SUM(K81:K87)</f>
        <v>0</v>
      </c>
      <c r="M88" s="2"/>
      <c r="N88" s="2"/>
      <c r="O88" s="51" t="s">
        <v>16</v>
      </c>
      <c r="P88" s="12"/>
      <c r="Q88" s="13">
        <f>SUM(Q81:Q87)</f>
        <v>11500</v>
      </c>
      <c r="S88" s="2"/>
      <c r="T88" s="2"/>
      <c r="U88" s="51" t="s">
        <v>16</v>
      </c>
      <c r="V88" s="12"/>
      <c r="W88" s="13">
        <f>SUM(W81:W87)</f>
        <v>5713.8</v>
      </c>
      <c r="Y88" s="2"/>
      <c r="Z88" s="2"/>
      <c r="AA88" s="51" t="s">
        <v>16</v>
      </c>
      <c r="AB88" s="12"/>
      <c r="AC88" s="13">
        <f>SUM(AC81:AC87)</f>
        <v>0</v>
      </c>
      <c r="AE88" s="2"/>
      <c r="AF88" s="2"/>
      <c r="AG88" s="74" t="s">
        <v>345</v>
      </c>
      <c r="AH88" s="12"/>
      <c r="AI88" s="13">
        <f>SUM(AI81:AI87)</f>
        <v>0</v>
      </c>
      <c r="AK88" s="2"/>
      <c r="AL88" s="2"/>
      <c r="AM88" s="51" t="s">
        <v>16</v>
      </c>
      <c r="AN88" s="12"/>
      <c r="AO88" s="13">
        <f>SUM(AO81:AO87)</f>
        <v>6150</v>
      </c>
      <c r="AQ88" s="2"/>
      <c r="AR88" s="2"/>
      <c r="AS88" s="74" t="s">
        <v>346</v>
      </c>
      <c r="AT88" s="12"/>
      <c r="AU88" s="13">
        <f>SUM(AU81:AU87)</f>
        <v>0</v>
      </c>
      <c r="AW88" s="2"/>
      <c r="AX88" s="2"/>
      <c r="AY88" s="51" t="s">
        <v>16</v>
      </c>
      <c r="AZ88" s="12"/>
      <c r="BA88" s="13">
        <f>SUM(BA81:BA87)</f>
        <v>5275.3</v>
      </c>
      <c r="BC88" s="2"/>
      <c r="BD88" s="2"/>
      <c r="BE88" s="51" t="s">
        <v>16</v>
      </c>
      <c r="BF88" s="12"/>
      <c r="BG88" s="13">
        <f>SUM(BG81:BG87)</f>
        <v>4595</v>
      </c>
      <c r="BI88" s="2"/>
      <c r="BJ88" s="2"/>
      <c r="BK88" s="74" t="s">
        <v>345</v>
      </c>
      <c r="BL88" s="12"/>
      <c r="BM88" s="13">
        <f>SUM(BM81:BM87)</f>
        <v>0</v>
      </c>
    </row>
    <row r="89" spans="1:65" ht="12.6" customHeight="1" thickBot="1" x14ac:dyDescent="0.3">
      <c r="A89" s="2"/>
      <c r="B89" s="2"/>
      <c r="C89" s="51" t="s">
        <v>84</v>
      </c>
      <c r="D89" s="12"/>
      <c r="E89" s="13">
        <f>SUM(E12+E76+E88)</f>
        <v>0</v>
      </c>
      <c r="G89" s="2"/>
      <c r="H89" s="2"/>
      <c r="I89" s="51" t="s">
        <v>84</v>
      </c>
      <c r="J89" s="12"/>
      <c r="K89" s="13">
        <f>SUM(K12+K76+K88)</f>
        <v>0</v>
      </c>
      <c r="M89" s="2"/>
      <c r="N89" s="2"/>
      <c r="O89" s="51" t="s">
        <v>84</v>
      </c>
      <c r="P89" s="12"/>
      <c r="Q89" s="13">
        <f>SUM(Q12+Q76+Q88)</f>
        <v>411637</v>
      </c>
      <c r="S89" s="2"/>
      <c r="T89" s="2"/>
      <c r="U89" s="51" t="s">
        <v>84</v>
      </c>
      <c r="V89" s="12"/>
      <c r="W89" s="13">
        <f>SUM(W12+W76+W88)</f>
        <v>132128.4</v>
      </c>
      <c r="Y89" s="2"/>
      <c r="Z89" s="2"/>
      <c r="AA89" s="51" t="s">
        <v>84</v>
      </c>
      <c r="AB89" s="12"/>
      <c r="AC89" s="13">
        <f>SUM(AC12+AC76+AC88)</f>
        <v>0</v>
      </c>
      <c r="AE89" s="2"/>
      <c r="AF89" s="2"/>
      <c r="AG89" s="51" t="s">
        <v>84</v>
      </c>
      <c r="AH89" s="12"/>
      <c r="AI89" s="13">
        <f>SUM(AI12+AI76+AI88)</f>
        <v>0</v>
      </c>
      <c r="AK89" s="2"/>
      <c r="AL89" s="2"/>
      <c r="AM89" s="51" t="s">
        <v>84</v>
      </c>
      <c r="AN89" s="12"/>
      <c r="AO89" s="13">
        <f>SUM(AO12+AO76+AO88)</f>
        <v>188386.26</v>
      </c>
      <c r="AQ89" s="2"/>
      <c r="AR89" s="2"/>
      <c r="AS89" s="51" t="s">
        <v>84</v>
      </c>
      <c r="AT89" s="12"/>
      <c r="AU89" s="13">
        <f>SUM(AU12+AU76+AU88)</f>
        <v>0</v>
      </c>
      <c r="AW89" s="2"/>
      <c r="AX89" s="2"/>
      <c r="AY89" s="51" t="s">
        <v>84</v>
      </c>
      <c r="AZ89" s="12"/>
      <c r="BA89" s="13">
        <f>SUM(BA12+BA76+BA88)</f>
        <v>103507.7</v>
      </c>
      <c r="BC89" s="2"/>
      <c r="BD89" s="2"/>
      <c r="BE89" s="51" t="s">
        <v>84</v>
      </c>
      <c r="BF89" s="12"/>
      <c r="BG89" s="13">
        <f>SUM(BG12+BG76+BG88)</f>
        <v>123433.2</v>
      </c>
      <c r="BI89" s="2"/>
      <c r="BJ89" s="2"/>
      <c r="BK89" s="51" t="s">
        <v>84</v>
      </c>
      <c r="BL89" s="12"/>
      <c r="BM89" s="13">
        <f>SUM(BM12+BM76+BM88)</f>
        <v>0</v>
      </c>
    </row>
    <row r="90" spans="1:65" ht="12.6" customHeight="1" x14ac:dyDescent="0.25">
      <c r="A90" s="2"/>
      <c r="B90" s="2"/>
      <c r="C90" s="54"/>
      <c r="D90" s="16"/>
      <c r="E90" s="16"/>
      <c r="G90" s="2"/>
      <c r="H90" s="2"/>
      <c r="I90" s="54"/>
      <c r="J90" s="16"/>
      <c r="K90" s="16"/>
      <c r="M90" s="2"/>
      <c r="N90" s="2"/>
      <c r="O90" s="54"/>
      <c r="P90" s="16"/>
      <c r="Q90" s="16"/>
      <c r="S90" s="2"/>
      <c r="T90" s="2"/>
      <c r="U90" s="54"/>
      <c r="V90" s="16"/>
      <c r="W90" s="16"/>
      <c r="Y90" s="2"/>
      <c r="Z90" s="2"/>
      <c r="AA90" s="54"/>
      <c r="AB90" s="16"/>
      <c r="AC90" s="16"/>
      <c r="AE90" s="2"/>
      <c r="AF90" s="2"/>
      <c r="AG90" s="54"/>
      <c r="AH90" s="16"/>
      <c r="AI90" s="16"/>
      <c r="AK90" s="2"/>
      <c r="AL90" s="2"/>
      <c r="AM90" s="54"/>
      <c r="AN90" s="16"/>
      <c r="AO90" s="16"/>
      <c r="AQ90" s="2"/>
      <c r="AR90" s="2"/>
      <c r="AS90" s="54"/>
      <c r="AT90" s="16"/>
      <c r="AU90" s="16"/>
      <c r="AW90" s="2"/>
      <c r="AX90" s="2"/>
      <c r="AY90" s="54"/>
      <c r="AZ90" s="16"/>
      <c r="BA90" s="16"/>
      <c r="BC90" s="2"/>
      <c r="BD90" s="2"/>
      <c r="BE90" s="54"/>
      <c r="BF90" s="16"/>
      <c r="BG90" s="16"/>
      <c r="BI90" s="2"/>
      <c r="BJ90" s="2"/>
      <c r="BK90" s="54"/>
      <c r="BL90" s="16"/>
      <c r="BM90" s="16"/>
    </row>
    <row r="91" spans="1:65" ht="12.6" customHeight="1" x14ac:dyDescent="0.25">
      <c r="A91" s="77" t="s">
        <v>85</v>
      </c>
      <c r="B91" s="77"/>
      <c r="C91" s="77"/>
      <c r="D91" s="18"/>
      <c r="E91" s="18"/>
      <c r="G91" s="77" t="s">
        <v>85</v>
      </c>
      <c r="H91" s="77"/>
      <c r="I91" s="77"/>
      <c r="J91" s="18"/>
      <c r="K91" s="18"/>
      <c r="M91" s="77" t="s">
        <v>85</v>
      </c>
      <c r="N91" s="77"/>
      <c r="O91" s="77"/>
      <c r="P91" s="18"/>
      <c r="Q91" s="18"/>
      <c r="S91" s="77" t="s">
        <v>85</v>
      </c>
      <c r="T91" s="77"/>
      <c r="U91" s="77"/>
      <c r="V91" s="18"/>
      <c r="W91" s="18"/>
      <c r="Y91" s="77" t="s">
        <v>85</v>
      </c>
      <c r="Z91" s="77"/>
      <c r="AA91" s="77"/>
      <c r="AB91" s="18"/>
      <c r="AC91" s="18"/>
      <c r="AE91" s="77" t="s">
        <v>85</v>
      </c>
      <c r="AF91" s="77"/>
      <c r="AG91" s="77"/>
      <c r="AH91" s="18"/>
      <c r="AI91" s="18"/>
      <c r="AK91" s="77" t="s">
        <v>85</v>
      </c>
      <c r="AL91" s="77"/>
      <c r="AM91" s="77"/>
      <c r="AN91" s="18"/>
      <c r="AO91" s="18"/>
      <c r="AQ91" s="77" t="s">
        <v>85</v>
      </c>
      <c r="AR91" s="77"/>
      <c r="AS91" s="77"/>
      <c r="AT91" s="18"/>
      <c r="AU91" s="18"/>
      <c r="AW91" s="77" t="s">
        <v>85</v>
      </c>
      <c r="AX91" s="77"/>
      <c r="AY91" s="77"/>
      <c r="AZ91" s="18"/>
      <c r="BA91" s="18"/>
      <c r="BC91" s="77" t="s">
        <v>85</v>
      </c>
      <c r="BD91" s="77"/>
      <c r="BE91" s="77"/>
      <c r="BF91" s="18"/>
      <c r="BG91" s="18"/>
      <c r="BI91" s="77" t="s">
        <v>85</v>
      </c>
      <c r="BJ91" s="77"/>
      <c r="BK91" s="77"/>
      <c r="BL91" s="18"/>
      <c r="BM91" s="18"/>
    </row>
    <row r="92" spans="1:65" ht="12.6" customHeight="1" thickBot="1" x14ac:dyDescent="0.3">
      <c r="A92" s="17" t="s">
        <v>1</v>
      </c>
      <c r="B92" s="18"/>
      <c r="C92" s="52"/>
      <c r="D92" s="78"/>
      <c r="E92" s="78"/>
      <c r="G92" s="17" t="s">
        <v>1</v>
      </c>
      <c r="H92" s="18"/>
      <c r="I92" s="52"/>
      <c r="J92" s="78"/>
      <c r="K92" s="78"/>
      <c r="M92" s="17" t="s">
        <v>1</v>
      </c>
      <c r="N92" s="18"/>
      <c r="O92" s="52"/>
      <c r="P92" s="78"/>
      <c r="Q92" s="78"/>
      <c r="S92" s="17" t="s">
        <v>1</v>
      </c>
      <c r="T92" s="18"/>
      <c r="U92" s="52"/>
      <c r="V92" s="78"/>
      <c r="W92" s="78"/>
      <c r="Y92" s="17" t="s">
        <v>1</v>
      </c>
      <c r="Z92" s="18"/>
      <c r="AA92" s="52"/>
      <c r="AB92" s="78"/>
      <c r="AC92" s="78"/>
      <c r="AE92" s="17" t="s">
        <v>1</v>
      </c>
      <c r="AF92" s="18"/>
      <c r="AG92" s="52"/>
      <c r="AH92" s="78"/>
      <c r="AI92" s="78"/>
      <c r="AK92" s="17" t="s">
        <v>1</v>
      </c>
      <c r="AL92" s="18"/>
      <c r="AM92" s="52"/>
      <c r="AN92" s="78"/>
      <c r="AO92" s="78"/>
      <c r="AQ92" s="17" t="s">
        <v>1</v>
      </c>
      <c r="AR92" s="18"/>
      <c r="AS92" s="52"/>
      <c r="AT92" s="78"/>
      <c r="AU92" s="78"/>
      <c r="AW92" s="17" t="s">
        <v>1</v>
      </c>
      <c r="AX92" s="18"/>
      <c r="AY92" s="52"/>
      <c r="AZ92" s="78"/>
      <c r="BA92" s="78"/>
      <c r="BC92" s="17" t="s">
        <v>1</v>
      </c>
      <c r="BD92" s="18"/>
      <c r="BE92" s="52"/>
      <c r="BF92" s="78"/>
      <c r="BG92" s="78"/>
      <c r="BI92" s="17" t="s">
        <v>1</v>
      </c>
      <c r="BJ92" s="18"/>
      <c r="BK92" s="52"/>
      <c r="BL92" s="78"/>
      <c r="BM92" s="78"/>
    </row>
    <row r="93" spans="1:65" ht="15.75" customHeight="1" x14ac:dyDescent="0.25">
      <c r="A93" s="3" t="s">
        <v>2</v>
      </c>
      <c r="B93" s="4" t="s">
        <v>3</v>
      </c>
      <c r="C93" s="48"/>
      <c r="D93" s="6" t="s">
        <v>4</v>
      </c>
      <c r="E93" s="6" t="s">
        <v>5</v>
      </c>
      <c r="G93" s="3" t="s">
        <v>2</v>
      </c>
      <c r="H93" s="4" t="s">
        <v>3</v>
      </c>
      <c r="I93" s="48"/>
      <c r="J93" s="6" t="s">
        <v>4</v>
      </c>
      <c r="K93" s="6" t="s">
        <v>5</v>
      </c>
      <c r="M93" s="3" t="s">
        <v>2</v>
      </c>
      <c r="N93" s="4" t="s">
        <v>3</v>
      </c>
      <c r="O93" s="48"/>
      <c r="P93" s="6" t="s">
        <v>4</v>
      </c>
      <c r="Q93" s="6" t="s">
        <v>5</v>
      </c>
      <c r="S93" s="3" t="s">
        <v>2</v>
      </c>
      <c r="T93" s="4" t="s">
        <v>3</v>
      </c>
      <c r="U93" s="48"/>
      <c r="V93" s="6" t="s">
        <v>4</v>
      </c>
      <c r="W93" s="6" t="s">
        <v>5</v>
      </c>
      <c r="Y93" s="3" t="s">
        <v>2</v>
      </c>
      <c r="Z93" s="4" t="s">
        <v>3</v>
      </c>
      <c r="AA93" s="48"/>
      <c r="AB93" s="6" t="s">
        <v>4</v>
      </c>
      <c r="AC93" s="6" t="s">
        <v>5</v>
      </c>
      <c r="AE93" s="3" t="s">
        <v>2</v>
      </c>
      <c r="AF93" s="4" t="s">
        <v>3</v>
      </c>
      <c r="AG93" s="48"/>
      <c r="AH93" s="6" t="s">
        <v>4</v>
      </c>
      <c r="AI93" s="6" t="s">
        <v>5</v>
      </c>
      <c r="AK93" s="3" t="s">
        <v>2</v>
      </c>
      <c r="AL93" s="4" t="s">
        <v>3</v>
      </c>
      <c r="AM93" s="48"/>
      <c r="AN93" s="6" t="s">
        <v>4</v>
      </c>
      <c r="AO93" s="6" t="s">
        <v>5</v>
      </c>
      <c r="AQ93" s="3" t="s">
        <v>2</v>
      </c>
      <c r="AR93" s="4" t="s">
        <v>3</v>
      </c>
      <c r="AS93" s="48"/>
      <c r="AT93" s="6" t="s">
        <v>4</v>
      </c>
      <c r="AU93" s="6" t="s">
        <v>5</v>
      </c>
      <c r="AW93" s="3" t="s">
        <v>2</v>
      </c>
      <c r="AX93" s="4" t="s">
        <v>3</v>
      </c>
      <c r="AY93" s="48"/>
      <c r="AZ93" s="6" t="s">
        <v>4</v>
      </c>
      <c r="BA93" s="6" t="s">
        <v>5</v>
      </c>
      <c r="BC93" s="3" t="s">
        <v>2</v>
      </c>
      <c r="BD93" s="4" t="s">
        <v>3</v>
      </c>
      <c r="BE93" s="48"/>
      <c r="BF93" s="6" t="s">
        <v>4</v>
      </c>
      <c r="BG93" s="6" t="s">
        <v>5</v>
      </c>
      <c r="BI93" s="3" t="s">
        <v>2</v>
      </c>
      <c r="BJ93" s="4" t="s">
        <v>3</v>
      </c>
      <c r="BK93" s="48"/>
      <c r="BL93" s="6" t="s">
        <v>4</v>
      </c>
      <c r="BM93" s="6" t="s">
        <v>5</v>
      </c>
    </row>
    <row r="94" spans="1:65" ht="15.75" customHeight="1" thickBot="1" x14ac:dyDescent="0.3">
      <c r="A94" s="7" t="s">
        <v>6</v>
      </c>
      <c r="B94" s="8" t="s">
        <v>7</v>
      </c>
      <c r="C94" s="49" t="s">
        <v>8</v>
      </c>
      <c r="D94" s="10" t="s">
        <v>9</v>
      </c>
      <c r="E94" s="10" t="s">
        <v>9</v>
      </c>
      <c r="G94" s="7" t="s">
        <v>6</v>
      </c>
      <c r="H94" s="8" t="s">
        <v>7</v>
      </c>
      <c r="I94" s="49" t="s">
        <v>8</v>
      </c>
      <c r="J94" s="10" t="s">
        <v>9</v>
      </c>
      <c r="K94" s="10" t="s">
        <v>9</v>
      </c>
      <c r="M94" s="7" t="s">
        <v>6</v>
      </c>
      <c r="N94" s="8" t="s">
        <v>7</v>
      </c>
      <c r="O94" s="49" t="s">
        <v>8</v>
      </c>
      <c r="P94" s="10" t="s">
        <v>9</v>
      </c>
      <c r="Q94" s="10" t="s">
        <v>9</v>
      </c>
      <c r="S94" s="7" t="s">
        <v>6</v>
      </c>
      <c r="T94" s="8" t="s">
        <v>7</v>
      </c>
      <c r="U94" s="49" t="s">
        <v>8</v>
      </c>
      <c r="V94" s="10" t="s">
        <v>9</v>
      </c>
      <c r="W94" s="10" t="s">
        <v>9</v>
      </c>
      <c r="Y94" s="7" t="s">
        <v>6</v>
      </c>
      <c r="Z94" s="8" t="s">
        <v>7</v>
      </c>
      <c r="AA94" s="49" t="s">
        <v>8</v>
      </c>
      <c r="AB94" s="10" t="s">
        <v>9</v>
      </c>
      <c r="AC94" s="10" t="s">
        <v>9</v>
      </c>
      <c r="AE94" s="7" t="s">
        <v>6</v>
      </c>
      <c r="AF94" s="8" t="s">
        <v>7</v>
      </c>
      <c r="AG94" s="49" t="s">
        <v>8</v>
      </c>
      <c r="AH94" s="10" t="s">
        <v>9</v>
      </c>
      <c r="AI94" s="10" t="s">
        <v>9</v>
      </c>
      <c r="AK94" s="7" t="s">
        <v>6</v>
      </c>
      <c r="AL94" s="8" t="s">
        <v>7</v>
      </c>
      <c r="AM94" s="49" t="s">
        <v>8</v>
      </c>
      <c r="AN94" s="10" t="s">
        <v>9</v>
      </c>
      <c r="AO94" s="10" t="s">
        <v>9</v>
      </c>
      <c r="AQ94" s="7" t="s">
        <v>6</v>
      </c>
      <c r="AR94" s="8" t="s">
        <v>7</v>
      </c>
      <c r="AS94" s="49" t="s">
        <v>8</v>
      </c>
      <c r="AT94" s="10" t="s">
        <v>9</v>
      </c>
      <c r="AU94" s="10" t="s">
        <v>9</v>
      </c>
      <c r="AW94" s="7" t="s">
        <v>6</v>
      </c>
      <c r="AX94" s="8" t="s">
        <v>7</v>
      </c>
      <c r="AY94" s="49" t="s">
        <v>8</v>
      </c>
      <c r="AZ94" s="10" t="s">
        <v>9</v>
      </c>
      <c r="BA94" s="10" t="s">
        <v>9</v>
      </c>
      <c r="BC94" s="7" t="s">
        <v>6</v>
      </c>
      <c r="BD94" s="8" t="s">
        <v>7</v>
      </c>
      <c r="BE94" s="49" t="s">
        <v>8</v>
      </c>
      <c r="BF94" s="10" t="s">
        <v>9</v>
      </c>
      <c r="BG94" s="10" t="s">
        <v>9</v>
      </c>
      <c r="BI94" s="7" t="s">
        <v>6</v>
      </c>
      <c r="BJ94" s="8" t="s">
        <v>7</v>
      </c>
      <c r="BK94" s="49" t="s">
        <v>8</v>
      </c>
      <c r="BL94" s="10" t="s">
        <v>9</v>
      </c>
      <c r="BM94" s="10" t="s">
        <v>9</v>
      </c>
    </row>
    <row r="95" spans="1:65" s="23" customFormat="1" ht="12.6" customHeight="1" thickBot="1" x14ac:dyDescent="0.3">
      <c r="A95" s="7">
        <v>1</v>
      </c>
      <c r="B95" s="8">
        <v>200</v>
      </c>
      <c r="C95" s="55" t="s">
        <v>86</v>
      </c>
      <c r="D95" s="66">
        <v>0</v>
      </c>
      <c r="E95" s="11">
        <f>SUM(B95*D95)</f>
        <v>0</v>
      </c>
      <c r="G95" s="7">
        <v>1</v>
      </c>
      <c r="H95" s="8">
        <v>200</v>
      </c>
      <c r="I95" s="55" t="s">
        <v>86</v>
      </c>
      <c r="J95" s="67">
        <v>0</v>
      </c>
      <c r="K95" s="11">
        <f>SUM(H95*J95)</f>
        <v>0</v>
      </c>
      <c r="M95" s="7">
        <v>1</v>
      </c>
      <c r="N95" s="8">
        <v>200</v>
      </c>
      <c r="O95" s="55" t="s">
        <v>86</v>
      </c>
      <c r="P95" s="67">
        <v>88.75</v>
      </c>
      <c r="Q95" s="11">
        <f>SUM(N95*P95)</f>
        <v>17750</v>
      </c>
      <c r="S95" s="7">
        <v>1</v>
      </c>
      <c r="T95" s="8">
        <v>200</v>
      </c>
      <c r="U95" s="55" t="s">
        <v>86</v>
      </c>
      <c r="V95" s="67">
        <v>34.729999999999997</v>
      </c>
      <c r="W95" s="11">
        <f>SUM(T95*V95)</f>
        <v>6945.9999999999991</v>
      </c>
      <c r="Y95" s="7">
        <v>1</v>
      </c>
      <c r="Z95" s="8">
        <v>200</v>
      </c>
      <c r="AA95" s="55" t="s">
        <v>86</v>
      </c>
      <c r="AB95" s="67"/>
      <c r="AC95" s="11">
        <f>SUM(Z95*AB95)</f>
        <v>0</v>
      </c>
      <c r="AE95" s="7">
        <v>1</v>
      </c>
      <c r="AF95" s="8">
        <v>200</v>
      </c>
      <c r="AG95" s="55" t="s">
        <v>86</v>
      </c>
      <c r="AH95" s="67">
        <v>0</v>
      </c>
      <c r="AI95" s="11">
        <f>SUM(AF95*AH95)</f>
        <v>0</v>
      </c>
      <c r="AK95" s="7">
        <v>1</v>
      </c>
      <c r="AL95" s="8">
        <v>200</v>
      </c>
      <c r="AM95" s="55" t="s">
        <v>86</v>
      </c>
      <c r="AN95" s="67">
        <v>49.1</v>
      </c>
      <c r="AO95" s="11">
        <f>SUM(AL95*AN95)</f>
        <v>9820</v>
      </c>
      <c r="AQ95" s="7">
        <v>1</v>
      </c>
      <c r="AR95" s="8">
        <v>200</v>
      </c>
      <c r="AS95" s="55" t="s">
        <v>86</v>
      </c>
      <c r="AT95" s="67"/>
      <c r="AU95" s="11">
        <f>SUM(AR95*AT95)</f>
        <v>0</v>
      </c>
      <c r="AW95" s="7">
        <v>1</v>
      </c>
      <c r="AX95" s="8">
        <v>200</v>
      </c>
      <c r="AY95" s="55" t="s">
        <v>86</v>
      </c>
      <c r="AZ95" s="67">
        <v>0</v>
      </c>
      <c r="BA95" s="11">
        <f>SUM(AX95*AZ95)</f>
        <v>0</v>
      </c>
      <c r="BC95" s="7">
        <v>1</v>
      </c>
      <c r="BD95" s="8">
        <v>200</v>
      </c>
      <c r="BE95" s="55" t="s">
        <v>86</v>
      </c>
      <c r="BF95" s="67">
        <v>31.68</v>
      </c>
      <c r="BG95" s="11">
        <f>SUM(BD95*BF95)</f>
        <v>6336</v>
      </c>
      <c r="BI95" s="7">
        <v>1</v>
      </c>
      <c r="BJ95" s="8">
        <v>200</v>
      </c>
      <c r="BK95" s="55" t="s">
        <v>86</v>
      </c>
      <c r="BL95" s="67">
        <v>0</v>
      </c>
      <c r="BM95" s="11">
        <f>SUM(BJ95*BL95)</f>
        <v>0</v>
      </c>
    </row>
    <row r="96" spans="1:65" s="23" customFormat="1" ht="12.6" customHeight="1" thickBot="1" x14ac:dyDescent="0.3">
      <c r="A96" s="7">
        <f>SUM(A95+1)</f>
        <v>2</v>
      </c>
      <c r="B96" s="8">
        <v>30</v>
      </c>
      <c r="C96" s="55" t="s">
        <v>87</v>
      </c>
      <c r="D96" s="66">
        <v>0</v>
      </c>
      <c r="E96" s="11">
        <f t="shared" ref="E96:E159" si="55">SUM(B96*D96)</f>
        <v>0</v>
      </c>
      <c r="G96" s="7">
        <f>SUM(G95+1)</f>
        <v>2</v>
      </c>
      <c r="H96" s="8">
        <v>30</v>
      </c>
      <c r="I96" s="55" t="s">
        <v>87</v>
      </c>
      <c r="J96" s="67">
        <v>0</v>
      </c>
      <c r="K96" s="11">
        <f t="shared" ref="K96:K159" si="56">SUM(H96*J96)</f>
        <v>0</v>
      </c>
      <c r="M96" s="7">
        <f>SUM(M95+1)</f>
        <v>2</v>
      </c>
      <c r="N96" s="8">
        <v>30</v>
      </c>
      <c r="O96" s="55" t="s">
        <v>87</v>
      </c>
      <c r="P96" s="67">
        <v>55</v>
      </c>
      <c r="Q96" s="11">
        <f t="shared" ref="Q96:Q159" si="57">SUM(N96*P96)</f>
        <v>1650</v>
      </c>
      <c r="S96" s="7">
        <f>SUM(S95+1)</f>
        <v>2</v>
      </c>
      <c r="T96" s="8">
        <v>30</v>
      </c>
      <c r="U96" s="55" t="s">
        <v>87</v>
      </c>
      <c r="V96" s="67">
        <v>30.75</v>
      </c>
      <c r="W96" s="11">
        <f t="shared" ref="W96:W159" si="58">SUM(T96*V96)</f>
        <v>922.5</v>
      </c>
      <c r="Y96" s="7">
        <f>SUM(Y95+1)</f>
        <v>2</v>
      </c>
      <c r="Z96" s="8">
        <v>30</v>
      </c>
      <c r="AA96" s="55" t="s">
        <v>87</v>
      </c>
      <c r="AB96" s="67"/>
      <c r="AC96" s="11">
        <f t="shared" ref="AC96:AC159" si="59">SUM(Z96*AB96)</f>
        <v>0</v>
      </c>
      <c r="AE96" s="7">
        <f>SUM(AE95+1)</f>
        <v>2</v>
      </c>
      <c r="AF96" s="8">
        <v>30</v>
      </c>
      <c r="AG96" s="55" t="s">
        <v>87</v>
      </c>
      <c r="AH96" s="67">
        <v>0</v>
      </c>
      <c r="AI96" s="11">
        <f t="shared" ref="AI96:AI159" si="60">SUM(AF96*AH96)</f>
        <v>0</v>
      </c>
      <c r="AK96" s="7">
        <f>SUM(AK95+1)</f>
        <v>2</v>
      </c>
      <c r="AL96" s="8">
        <v>30</v>
      </c>
      <c r="AM96" s="55" t="s">
        <v>87</v>
      </c>
      <c r="AN96" s="67">
        <v>42.09</v>
      </c>
      <c r="AO96" s="11">
        <f t="shared" ref="AO96:AO159" si="61">SUM(AL96*AN96)</f>
        <v>1262.7</v>
      </c>
      <c r="AQ96" s="7">
        <f>SUM(AQ95+1)</f>
        <v>2</v>
      </c>
      <c r="AR96" s="8">
        <v>30</v>
      </c>
      <c r="AS96" s="55" t="s">
        <v>87</v>
      </c>
      <c r="AT96" s="67"/>
      <c r="AU96" s="11">
        <f t="shared" ref="AU96:AU159" si="62">SUM(AR96*AT96)</f>
        <v>0</v>
      </c>
      <c r="AW96" s="7">
        <f>SUM(AW95+1)</f>
        <v>2</v>
      </c>
      <c r="AX96" s="8">
        <v>30</v>
      </c>
      <c r="AY96" s="55" t="s">
        <v>87</v>
      </c>
      <c r="AZ96" s="67">
        <v>0</v>
      </c>
      <c r="BA96" s="11">
        <f t="shared" ref="BA96:BA159" si="63">SUM(AX96*AZ96)</f>
        <v>0</v>
      </c>
      <c r="BC96" s="7">
        <f>SUM(BC95+1)</f>
        <v>2</v>
      </c>
      <c r="BD96" s="8">
        <v>30</v>
      </c>
      <c r="BE96" s="55" t="s">
        <v>87</v>
      </c>
      <c r="BF96" s="67">
        <v>27.2</v>
      </c>
      <c r="BG96" s="11">
        <f t="shared" ref="BG96:BG159" si="64">SUM(BD96*BF96)</f>
        <v>816</v>
      </c>
      <c r="BI96" s="7">
        <f>SUM(BI95+1)</f>
        <v>2</v>
      </c>
      <c r="BJ96" s="8">
        <v>30</v>
      </c>
      <c r="BK96" s="55" t="s">
        <v>87</v>
      </c>
      <c r="BL96" s="67">
        <v>0</v>
      </c>
      <c r="BM96" s="11">
        <f t="shared" ref="BM96:BM159" si="65">SUM(BJ96*BL96)</f>
        <v>0</v>
      </c>
    </row>
    <row r="97" spans="1:65" s="23" customFormat="1" ht="12.6" customHeight="1" thickBot="1" x14ac:dyDescent="0.3">
      <c r="A97" s="7">
        <f t="shared" ref="A97:A160" si="66">SUM(A96+1)</f>
        <v>3</v>
      </c>
      <c r="B97" s="8">
        <v>50</v>
      </c>
      <c r="C97" s="55" t="s">
        <v>88</v>
      </c>
      <c r="D97" s="66">
        <v>0</v>
      </c>
      <c r="E97" s="11">
        <f t="shared" si="55"/>
        <v>0</v>
      </c>
      <c r="G97" s="7">
        <f t="shared" ref="G97:G160" si="67">SUM(G96+1)</f>
        <v>3</v>
      </c>
      <c r="H97" s="8">
        <v>50</v>
      </c>
      <c r="I97" s="55" t="s">
        <v>88</v>
      </c>
      <c r="J97" s="67">
        <v>0</v>
      </c>
      <c r="K97" s="11">
        <f t="shared" si="56"/>
        <v>0</v>
      </c>
      <c r="M97" s="7">
        <f t="shared" ref="M97:M160" si="68">SUM(M96+1)</f>
        <v>3</v>
      </c>
      <c r="N97" s="8">
        <v>50</v>
      </c>
      <c r="O97" s="55" t="s">
        <v>88</v>
      </c>
      <c r="P97" s="67">
        <v>55</v>
      </c>
      <c r="Q97" s="11">
        <f t="shared" si="57"/>
        <v>2750</v>
      </c>
      <c r="S97" s="7">
        <f t="shared" ref="S97:S160" si="69">SUM(S96+1)</f>
        <v>3</v>
      </c>
      <c r="T97" s="8">
        <v>50</v>
      </c>
      <c r="U97" s="55" t="s">
        <v>88</v>
      </c>
      <c r="V97" s="67">
        <v>30.75</v>
      </c>
      <c r="W97" s="11">
        <f t="shared" si="58"/>
        <v>1537.5</v>
      </c>
      <c r="Y97" s="7">
        <f t="shared" ref="Y97:Y160" si="70">SUM(Y96+1)</f>
        <v>3</v>
      </c>
      <c r="Z97" s="8">
        <v>50</v>
      </c>
      <c r="AA97" s="55" t="s">
        <v>88</v>
      </c>
      <c r="AB97" s="67"/>
      <c r="AC97" s="11">
        <f t="shared" si="59"/>
        <v>0</v>
      </c>
      <c r="AE97" s="7">
        <f t="shared" ref="AE97:AE160" si="71">SUM(AE96+1)</f>
        <v>3</v>
      </c>
      <c r="AF97" s="8">
        <v>50</v>
      </c>
      <c r="AG97" s="55" t="s">
        <v>88</v>
      </c>
      <c r="AH97" s="67">
        <v>0</v>
      </c>
      <c r="AI97" s="11">
        <f t="shared" si="60"/>
        <v>0</v>
      </c>
      <c r="AK97" s="7">
        <f t="shared" ref="AK97:AK160" si="72">SUM(AK96+1)</f>
        <v>3</v>
      </c>
      <c r="AL97" s="8">
        <v>50</v>
      </c>
      <c r="AM97" s="55" t="s">
        <v>88</v>
      </c>
      <c r="AN97" s="67">
        <v>42.09</v>
      </c>
      <c r="AO97" s="11">
        <f t="shared" si="61"/>
        <v>2104.5</v>
      </c>
      <c r="AQ97" s="7">
        <f t="shared" ref="AQ97:AQ160" si="73">SUM(AQ96+1)</f>
        <v>3</v>
      </c>
      <c r="AR97" s="8">
        <v>50</v>
      </c>
      <c r="AS97" s="55" t="s">
        <v>88</v>
      </c>
      <c r="AT97" s="67"/>
      <c r="AU97" s="11">
        <f t="shared" si="62"/>
        <v>0</v>
      </c>
      <c r="AW97" s="7">
        <f t="shared" ref="AW97:AW160" si="74">SUM(AW96+1)</f>
        <v>3</v>
      </c>
      <c r="AX97" s="8">
        <v>50</v>
      </c>
      <c r="AY97" s="55" t="s">
        <v>88</v>
      </c>
      <c r="AZ97" s="67">
        <v>0</v>
      </c>
      <c r="BA97" s="11">
        <f t="shared" si="63"/>
        <v>0</v>
      </c>
      <c r="BC97" s="7">
        <f t="shared" ref="BC97:BC160" si="75">SUM(BC96+1)</f>
        <v>3</v>
      </c>
      <c r="BD97" s="8">
        <v>50</v>
      </c>
      <c r="BE97" s="55" t="s">
        <v>88</v>
      </c>
      <c r="BF97" s="67">
        <v>27.2</v>
      </c>
      <c r="BG97" s="11">
        <f t="shared" si="64"/>
        <v>1360</v>
      </c>
      <c r="BI97" s="7">
        <f t="shared" ref="BI97:BI160" si="76">SUM(BI96+1)</f>
        <v>3</v>
      </c>
      <c r="BJ97" s="8">
        <v>50</v>
      </c>
      <c r="BK97" s="55" t="s">
        <v>88</v>
      </c>
      <c r="BL97" s="67">
        <v>0</v>
      </c>
      <c r="BM97" s="11">
        <f t="shared" si="65"/>
        <v>0</v>
      </c>
    </row>
    <row r="98" spans="1:65" s="23" customFormat="1" ht="12.6" customHeight="1" thickBot="1" x14ac:dyDescent="0.3">
      <c r="A98" s="7">
        <f t="shared" si="66"/>
        <v>4</v>
      </c>
      <c r="B98" s="8">
        <v>200</v>
      </c>
      <c r="C98" s="55" t="s">
        <v>89</v>
      </c>
      <c r="D98" s="66">
        <v>0</v>
      </c>
      <c r="E98" s="11">
        <f t="shared" si="55"/>
        <v>0</v>
      </c>
      <c r="G98" s="7">
        <f t="shared" si="67"/>
        <v>4</v>
      </c>
      <c r="H98" s="8">
        <v>200</v>
      </c>
      <c r="I98" s="55" t="s">
        <v>89</v>
      </c>
      <c r="J98" s="67">
        <v>0</v>
      </c>
      <c r="K98" s="11">
        <f t="shared" si="56"/>
        <v>0</v>
      </c>
      <c r="M98" s="7">
        <f t="shared" si="68"/>
        <v>4</v>
      </c>
      <c r="N98" s="8">
        <v>200</v>
      </c>
      <c r="O98" s="55" t="s">
        <v>89</v>
      </c>
      <c r="P98" s="67">
        <v>55</v>
      </c>
      <c r="Q98" s="11">
        <f t="shared" si="57"/>
        <v>11000</v>
      </c>
      <c r="S98" s="7">
        <f t="shared" si="69"/>
        <v>4</v>
      </c>
      <c r="T98" s="8">
        <v>200</v>
      </c>
      <c r="U98" s="55" t="s">
        <v>89</v>
      </c>
      <c r="V98" s="67">
        <v>30.75</v>
      </c>
      <c r="W98" s="11">
        <f t="shared" si="58"/>
        <v>6150</v>
      </c>
      <c r="Y98" s="7">
        <f t="shared" si="70"/>
        <v>4</v>
      </c>
      <c r="Z98" s="8">
        <v>200</v>
      </c>
      <c r="AA98" s="55" t="s">
        <v>89</v>
      </c>
      <c r="AB98" s="67"/>
      <c r="AC98" s="11">
        <f t="shared" si="59"/>
        <v>0</v>
      </c>
      <c r="AE98" s="7">
        <f t="shared" si="71"/>
        <v>4</v>
      </c>
      <c r="AF98" s="8">
        <v>200</v>
      </c>
      <c r="AG98" s="55" t="s">
        <v>89</v>
      </c>
      <c r="AH98" s="67">
        <v>0</v>
      </c>
      <c r="AI98" s="11">
        <f t="shared" si="60"/>
        <v>0</v>
      </c>
      <c r="AK98" s="7">
        <f t="shared" si="72"/>
        <v>4</v>
      </c>
      <c r="AL98" s="8">
        <v>200</v>
      </c>
      <c r="AM98" s="55" t="s">
        <v>89</v>
      </c>
      <c r="AN98" s="67">
        <v>42.09</v>
      </c>
      <c r="AO98" s="11">
        <f t="shared" si="61"/>
        <v>8418</v>
      </c>
      <c r="AQ98" s="7">
        <f t="shared" si="73"/>
        <v>4</v>
      </c>
      <c r="AR98" s="8">
        <v>200</v>
      </c>
      <c r="AS98" s="55" t="s">
        <v>89</v>
      </c>
      <c r="AT98" s="67"/>
      <c r="AU98" s="11">
        <f t="shared" si="62"/>
        <v>0</v>
      </c>
      <c r="AW98" s="7">
        <f t="shared" si="74"/>
        <v>4</v>
      </c>
      <c r="AX98" s="8">
        <v>200</v>
      </c>
      <c r="AY98" s="55" t="s">
        <v>89</v>
      </c>
      <c r="AZ98" s="67">
        <v>0</v>
      </c>
      <c r="BA98" s="11">
        <f t="shared" si="63"/>
        <v>0</v>
      </c>
      <c r="BC98" s="7">
        <f t="shared" si="75"/>
        <v>4</v>
      </c>
      <c r="BD98" s="8">
        <v>200</v>
      </c>
      <c r="BE98" s="55" t="s">
        <v>89</v>
      </c>
      <c r="BF98" s="67">
        <v>27.2</v>
      </c>
      <c r="BG98" s="11">
        <f t="shared" si="64"/>
        <v>5440</v>
      </c>
      <c r="BI98" s="7">
        <f t="shared" si="76"/>
        <v>4</v>
      </c>
      <c r="BJ98" s="8">
        <v>200</v>
      </c>
      <c r="BK98" s="55" t="s">
        <v>89</v>
      </c>
      <c r="BL98" s="67">
        <v>0</v>
      </c>
      <c r="BM98" s="11">
        <f t="shared" si="65"/>
        <v>0</v>
      </c>
    </row>
    <row r="99" spans="1:65" s="23" customFormat="1" ht="12.6" customHeight="1" thickBot="1" x14ac:dyDescent="0.3">
      <c r="A99" s="7">
        <f t="shared" si="66"/>
        <v>5</v>
      </c>
      <c r="B99" s="8">
        <v>200</v>
      </c>
      <c r="C99" s="55" t="s">
        <v>90</v>
      </c>
      <c r="D99" s="66">
        <v>0</v>
      </c>
      <c r="E99" s="11">
        <f t="shared" si="55"/>
        <v>0</v>
      </c>
      <c r="G99" s="7">
        <f t="shared" si="67"/>
        <v>5</v>
      </c>
      <c r="H99" s="8">
        <v>200</v>
      </c>
      <c r="I99" s="55" t="s">
        <v>90</v>
      </c>
      <c r="J99" s="67">
        <v>0</v>
      </c>
      <c r="K99" s="11">
        <f t="shared" si="56"/>
        <v>0</v>
      </c>
      <c r="M99" s="7">
        <f t="shared" si="68"/>
        <v>5</v>
      </c>
      <c r="N99" s="8">
        <v>200</v>
      </c>
      <c r="O99" s="55" t="s">
        <v>90</v>
      </c>
      <c r="P99" s="67">
        <v>55</v>
      </c>
      <c r="Q99" s="11">
        <f t="shared" si="57"/>
        <v>11000</v>
      </c>
      <c r="S99" s="7">
        <f t="shared" si="69"/>
        <v>5</v>
      </c>
      <c r="T99" s="8">
        <v>200</v>
      </c>
      <c r="U99" s="55" t="s">
        <v>90</v>
      </c>
      <c r="V99" s="67">
        <v>30.75</v>
      </c>
      <c r="W99" s="11">
        <f t="shared" si="58"/>
        <v>6150</v>
      </c>
      <c r="Y99" s="7">
        <f t="shared" si="70"/>
        <v>5</v>
      </c>
      <c r="Z99" s="8">
        <v>200</v>
      </c>
      <c r="AA99" s="55" t="s">
        <v>90</v>
      </c>
      <c r="AB99" s="67"/>
      <c r="AC99" s="11">
        <f t="shared" si="59"/>
        <v>0</v>
      </c>
      <c r="AE99" s="7">
        <f t="shared" si="71"/>
        <v>5</v>
      </c>
      <c r="AF99" s="8">
        <v>200</v>
      </c>
      <c r="AG99" s="55" t="s">
        <v>90</v>
      </c>
      <c r="AH99" s="67">
        <v>0</v>
      </c>
      <c r="AI99" s="11">
        <f t="shared" si="60"/>
        <v>0</v>
      </c>
      <c r="AK99" s="7">
        <f t="shared" si="72"/>
        <v>5</v>
      </c>
      <c r="AL99" s="8">
        <v>200</v>
      </c>
      <c r="AM99" s="55" t="s">
        <v>90</v>
      </c>
      <c r="AN99" s="67">
        <v>42.09</v>
      </c>
      <c r="AO99" s="11">
        <f t="shared" si="61"/>
        <v>8418</v>
      </c>
      <c r="AQ99" s="7">
        <f t="shared" si="73"/>
        <v>5</v>
      </c>
      <c r="AR99" s="8">
        <v>200</v>
      </c>
      <c r="AS99" s="55" t="s">
        <v>90</v>
      </c>
      <c r="AT99" s="67"/>
      <c r="AU99" s="11">
        <f t="shared" si="62"/>
        <v>0</v>
      </c>
      <c r="AW99" s="7">
        <f t="shared" si="74"/>
        <v>5</v>
      </c>
      <c r="AX99" s="8">
        <v>200</v>
      </c>
      <c r="AY99" s="55" t="s">
        <v>90</v>
      </c>
      <c r="AZ99" s="67">
        <v>0</v>
      </c>
      <c r="BA99" s="11">
        <f t="shared" si="63"/>
        <v>0</v>
      </c>
      <c r="BC99" s="7">
        <f t="shared" si="75"/>
        <v>5</v>
      </c>
      <c r="BD99" s="8">
        <v>200</v>
      </c>
      <c r="BE99" s="55" t="s">
        <v>90</v>
      </c>
      <c r="BF99" s="67">
        <v>27.2</v>
      </c>
      <c r="BG99" s="11">
        <f t="shared" si="64"/>
        <v>5440</v>
      </c>
      <c r="BI99" s="7">
        <f t="shared" si="76"/>
        <v>5</v>
      </c>
      <c r="BJ99" s="8">
        <v>200</v>
      </c>
      <c r="BK99" s="55" t="s">
        <v>90</v>
      </c>
      <c r="BL99" s="67">
        <v>0</v>
      </c>
      <c r="BM99" s="11">
        <f t="shared" si="65"/>
        <v>0</v>
      </c>
    </row>
    <row r="100" spans="1:65" s="23" customFormat="1" ht="12.6" customHeight="1" thickBot="1" x14ac:dyDescent="0.3">
      <c r="A100" s="7">
        <f t="shared" si="66"/>
        <v>6</v>
      </c>
      <c r="B100" s="8">
        <v>150</v>
      </c>
      <c r="C100" s="55" t="s">
        <v>91</v>
      </c>
      <c r="D100" s="66">
        <v>0</v>
      </c>
      <c r="E100" s="11">
        <f t="shared" si="55"/>
        <v>0</v>
      </c>
      <c r="G100" s="7">
        <f t="shared" si="67"/>
        <v>6</v>
      </c>
      <c r="H100" s="8">
        <v>150</v>
      </c>
      <c r="I100" s="55" t="s">
        <v>91</v>
      </c>
      <c r="J100" s="67">
        <v>0</v>
      </c>
      <c r="K100" s="11">
        <f t="shared" si="56"/>
        <v>0</v>
      </c>
      <c r="M100" s="7">
        <f t="shared" si="68"/>
        <v>6</v>
      </c>
      <c r="N100" s="8">
        <v>150</v>
      </c>
      <c r="O100" s="55" t="s">
        <v>91</v>
      </c>
      <c r="P100" s="67">
        <v>55</v>
      </c>
      <c r="Q100" s="11">
        <f t="shared" si="57"/>
        <v>8250</v>
      </c>
      <c r="S100" s="7">
        <f t="shared" si="69"/>
        <v>6</v>
      </c>
      <c r="T100" s="8">
        <v>150</v>
      </c>
      <c r="U100" s="55" t="s">
        <v>91</v>
      </c>
      <c r="V100" s="67">
        <v>30.75</v>
      </c>
      <c r="W100" s="11">
        <f t="shared" si="58"/>
        <v>4612.5</v>
      </c>
      <c r="Y100" s="7">
        <f t="shared" si="70"/>
        <v>6</v>
      </c>
      <c r="Z100" s="8">
        <v>150</v>
      </c>
      <c r="AA100" s="55" t="s">
        <v>91</v>
      </c>
      <c r="AB100" s="67"/>
      <c r="AC100" s="11">
        <f t="shared" si="59"/>
        <v>0</v>
      </c>
      <c r="AE100" s="7">
        <f t="shared" si="71"/>
        <v>6</v>
      </c>
      <c r="AF100" s="8">
        <v>150</v>
      </c>
      <c r="AG100" s="55" t="s">
        <v>91</v>
      </c>
      <c r="AH100" s="67">
        <v>0</v>
      </c>
      <c r="AI100" s="11">
        <f t="shared" si="60"/>
        <v>0</v>
      </c>
      <c r="AK100" s="7">
        <f t="shared" si="72"/>
        <v>6</v>
      </c>
      <c r="AL100" s="8">
        <v>150</v>
      </c>
      <c r="AM100" s="55" t="s">
        <v>91</v>
      </c>
      <c r="AN100" s="67">
        <v>42.09</v>
      </c>
      <c r="AO100" s="11">
        <f t="shared" si="61"/>
        <v>6313.5000000000009</v>
      </c>
      <c r="AQ100" s="7">
        <f t="shared" si="73"/>
        <v>6</v>
      </c>
      <c r="AR100" s="8">
        <v>150</v>
      </c>
      <c r="AS100" s="55" t="s">
        <v>91</v>
      </c>
      <c r="AT100" s="67"/>
      <c r="AU100" s="11">
        <f t="shared" si="62"/>
        <v>0</v>
      </c>
      <c r="AW100" s="7">
        <f t="shared" si="74"/>
        <v>6</v>
      </c>
      <c r="AX100" s="8">
        <v>150</v>
      </c>
      <c r="AY100" s="55" t="s">
        <v>91</v>
      </c>
      <c r="AZ100" s="67">
        <v>0</v>
      </c>
      <c r="BA100" s="11">
        <f t="shared" si="63"/>
        <v>0</v>
      </c>
      <c r="BC100" s="7">
        <f t="shared" si="75"/>
        <v>6</v>
      </c>
      <c r="BD100" s="8">
        <v>150</v>
      </c>
      <c r="BE100" s="55" t="s">
        <v>91</v>
      </c>
      <c r="BF100" s="67">
        <v>27.2</v>
      </c>
      <c r="BG100" s="11">
        <f t="shared" si="64"/>
        <v>4080</v>
      </c>
      <c r="BI100" s="7">
        <f t="shared" si="76"/>
        <v>6</v>
      </c>
      <c r="BJ100" s="8">
        <v>150</v>
      </c>
      <c r="BK100" s="55" t="s">
        <v>91</v>
      </c>
      <c r="BL100" s="67">
        <v>0</v>
      </c>
      <c r="BM100" s="11">
        <f t="shared" si="65"/>
        <v>0</v>
      </c>
    </row>
    <row r="101" spans="1:65" s="23" customFormat="1" ht="12.6" customHeight="1" thickBot="1" x14ac:dyDescent="0.3">
      <c r="A101" s="7">
        <f t="shared" si="66"/>
        <v>7</v>
      </c>
      <c r="B101" s="8">
        <v>150</v>
      </c>
      <c r="C101" s="55" t="s">
        <v>92</v>
      </c>
      <c r="D101" s="66">
        <v>0</v>
      </c>
      <c r="E101" s="11">
        <f t="shared" si="55"/>
        <v>0</v>
      </c>
      <c r="G101" s="7">
        <f t="shared" si="67"/>
        <v>7</v>
      </c>
      <c r="H101" s="8">
        <v>150</v>
      </c>
      <c r="I101" s="55" t="s">
        <v>92</v>
      </c>
      <c r="J101" s="67">
        <v>0</v>
      </c>
      <c r="K101" s="11">
        <f t="shared" si="56"/>
        <v>0</v>
      </c>
      <c r="M101" s="7">
        <f t="shared" si="68"/>
        <v>7</v>
      </c>
      <c r="N101" s="8">
        <v>150</v>
      </c>
      <c r="O101" s="55" t="s">
        <v>92</v>
      </c>
      <c r="P101" s="67">
        <v>55</v>
      </c>
      <c r="Q101" s="11">
        <f t="shared" si="57"/>
        <v>8250</v>
      </c>
      <c r="S101" s="7">
        <f t="shared" si="69"/>
        <v>7</v>
      </c>
      <c r="T101" s="8">
        <v>150</v>
      </c>
      <c r="U101" s="55" t="s">
        <v>92</v>
      </c>
      <c r="V101" s="67">
        <v>30.75</v>
      </c>
      <c r="W101" s="11">
        <f t="shared" si="58"/>
        <v>4612.5</v>
      </c>
      <c r="Y101" s="7">
        <f t="shared" si="70"/>
        <v>7</v>
      </c>
      <c r="Z101" s="8">
        <v>150</v>
      </c>
      <c r="AA101" s="55" t="s">
        <v>92</v>
      </c>
      <c r="AB101" s="67"/>
      <c r="AC101" s="11">
        <f t="shared" si="59"/>
        <v>0</v>
      </c>
      <c r="AE101" s="7">
        <f t="shared" si="71"/>
        <v>7</v>
      </c>
      <c r="AF101" s="8">
        <v>150</v>
      </c>
      <c r="AG101" s="55" t="s">
        <v>92</v>
      </c>
      <c r="AH101" s="67">
        <v>0</v>
      </c>
      <c r="AI101" s="11">
        <f t="shared" si="60"/>
        <v>0</v>
      </c>
      <c r="AK101" s="7">
        <f t="shared" si="72"/>
        <v>7</v>
      </c>
      <c r="AL101" s="8">
        <v>150</v>
      </c>
      <c r="AM101" s="55" t="s">
        <v>92</v>
      </c>
      <c r="AN101" s="67">
        <v>42.09</v>
      </c>
      <c r="AO101" s="11">
        <f t="shared" si="61"/>
        <v>6313.5000000000009</v>
      </c>
      <c r="AQ101" s="7">
        <f t="shared" si="73"/>
        <v>7</v>
      </c>
      <c r="AR101" s="8">
        <v>150</v>
      </c>
      <c r="AS101" s="55" t="s">
        <v>92</v>
      </c>
      <c r="AT101" s="67"/>
      <c r="AU101" s="11">
        <f t="shared" si="62"/>
        <v>0</v>
      </c>
      <c r="AW101" s="7">
        <f t="shared" si="74"/>
        <v>7</v>
      </c>
      <c r="AX101" s="8">
        <v>150</v>
      </c>
      <c r="AY101" s="55" t="s">
        <v>92</v>
      </c>
      <c r="AZ101" s="67">
        <v>0</v>
      </c>
      <c r="BA101" s="11">
        <f t="shared" si="63"/>
        <v>0</v>
      </c>
      <c r="BC101" s="7">
        <f t="shared" si="75"/>
        <v>7</v>
      </c>
      <c r="BD101" s="8">
        <v>150</v>
      </c>
      <c r="BE101" s="55" t="s">
        <v>92</v>
      </c>
      <c r="BF101" s="67">
        <v>27.2</v>
      </c>
      <c r="BG101" s="11">
        <f t="shared" si="64"/>
        <v>4080</v>
      </c>
      <c r="BI101" s="7">
        <f t="shared" si="76"/>
        <v>7</v>
      </c>
      <c r="BJ101" s="8">
        <v>150</v>
      </c>
      <c r="BK101" s="55" t="s">
        <v>92</v>
      </c>
      <c r="BL101" s="67">
        <v>0</v>
      </c>
      <c r="BM101" s="11">
        <f t="shared" si="65"/>
        <v>0</v>
      </c>
    </row>
    <row r="102" spans="1:65" s="23" customFormat="1" ht="12.6" customHeight="1" thickBot="1" x14ac:dyDescent="0.3">
      <c r="A102" s="7">
        <f t="shared" si="66"/>
        <v>8</v>
      </c>
      <c r="B102" s="8">
        <v>150</v>
      </c>
      <c r="C102" s="55" t="s">
        <v>93</v>
      </c>
      <c r="D102" s="66">
        <v>0</v>
      </c>
      <c r="E102" s="11">
        <f t="shared" si="55"/>
        <v>0</v>
      </c>
      <c r="G102" s="7">
        <f t="shared" si="67"/>
        <v>8</v>
      </c>
      <c r="H102" s="8">
        <v>150</v>
      </c>
      <c r="I102" s="55" t="s">
        <v>93</v>
      </c>
      <c r="J102" s="67">
        <v>0</v>
      </c>
      <c r="K102" s="11">
        <f t="shared" si="56"/>
        <v>0</v>
      </c>
      <c r="M102" s="7">
        <f t="shared" si="68"/>
        <v>8</v>
      </c>
      <c r="N102" s="8">
        <v>150</v>
      </c>
      <c r="O102" s="55" t="s">
        <v>93</v>
      </c>
      <c r="P102" s="67">
        <v>55</v>
      </c>
      <c r="Q102" s="11">
        <f t="shared" si="57"/>
        <v>8250</v>
      </c>
      <c r="S102" s="7">
        <f t="shared" si="69"/>
        <v>8</v>
      </c>
      <c r="T102" s="8">
        <v>150</v>
      </c>
      <c r="U102" s="55" t="s">
        <v>93</v>
      </c>
      <c r="V102" s="67">
        <v>30.75</v>
      </c>
      <c r="W102" s="11">
        <f t="shared" si="58"/>
        <v>4612.5</v>
      </c>
      <c r="Y102" s="7">
        <f t="shared" si="70"/>
        <v>8</v>
      </c>
      <c r="Z102" s="8">
        <v>150</v>
      </c>
      <c r="AA102" s="55" t="s">
        <v>93</v>
      </c>
      <c r="AB102" s="67"/>
      <c r="AC102" s="11">
        <f t="shared" si="59"/>
        <v>0</v>
      </c>
      <c r="AE102" s="7">
        <f t="shared" si="71"/>
        <v>8</v>
      </c>
      <c r="AF102" s="8">
        <v>150</v>
      </c>
      <c r="AG102" s="55" t="s">
        <v>93</v>
      </c>
      <c r="AH102" s="67">
        <v>0</v>
      </c>
      <c r="AI102" s="11">
        <f t="shared" si="60"/>
        <v>0</v>
      </c>
      <c r="AK102" s="7">
        <f t="shared" si="72"/>
        <v>8</v>
      </c>
      <c r="AL102" s="8">
        <v>150</v>
      </c>
      <c r="AM102" s="55" t="s">
        <v>93</v>
      </c>
      <c r="AN102" s="67">
        <v>42.09</v>
      </c>
      <c r="AO102" s="11">
        <f t="shared" si="61"/>
        <v>6313.5000000000009</v>
      </c>
      <c r="AQ102" s="7">
        <f t="shared" si="73"/>
        <v>8</v>
      </c>
      <c r="AR102" s="8">
        <v>150</v>
      </c>
      <c r="AS102" s="55" t="s">
        <v>93</v>
      </c>
      <c r="AT102" s="67"/>
      <c r="AU102" s="11">
        <f t="shared" si="62"/>
        <v>0</v>
      </c>
      <c r="AW102" s="7">
        <f t="shared" si="74"/>
        <v>8</v>
      </c>
      <c r="AX102" s="8">
        <v>150</v>
      </c>
      <c r="AY102" s="55" t="s">
        <v>93</v>
      </c>
      <c r="AZ102" s="67">
        <v>0</v>
      </c>
      <c r="BA102" s="11">
        <f t="shared" si="63"/>
        <v>0</v>
      </c>
      <c r="BC102" s="7">
        <f t="shared" si="75"/>
        <v>8</v>
      </c>
      <c r="BD102" s="8">
        <v>150</v>
      </c>
      <c r="BE102" s="55" t="s">
        <v>93</v>
      </c>
      <c r="BF102" s="67">
        <v>27.2</v>
      </c>
      <c r="BG102" s="11">
        <f t="shared" si="64"/>
        <v>4080</v>
      </c>
      <c r="BI102" s="7">
        <f t="shared" si="76"/>
        <v>8</v>
      </c>
      <c r="BJ102" s="8">
        <v>150</v>
      </c>
      <c r="BK102" s="55" t="s">
        <v>93</v>
      </c>
      <c r="BL102" s="67">
        <v>0</v>
      </c>
      <c r="BM102" s="11">
        <f t="shared" si="65"/>
        <v>0</v>
      </c>
    </row>
    <row r="103" spans="1:65" s="23" customFormat="1" ht="12.6" customHeight="1" thickBot="1" x14ac:dyDescent="0.3">
      <c r="A103" s="7">
        <f t="shared" si="66"/>
        <v>9</v>
      </c>
      <c r="B103" s="8">
        <v>50</v>
      </c>
      <c r="C103" s="55" t="s">
        <v>94</v>
      </c>
      <c r="D103" s="66">
        <v>0</v>
      </c>
      <c r="E103" s="11">
        <f t="shared" si="55"/>
        <v>0</v>
      </c>
      <c r="G103" s="7">
        <f t="shared" si="67"/>
        <v>9</v>
      </c>
      <c r="H103" s="8">
        <v>50</v>
      </c>
      <c r="I103" s="55" t="s">
        <v>94</v>
      </c>
      <c r="J103" s="67">
        <v>0</v>
      </c>
      <c r="K103" s="11">
        <f t="shared" si="56"/>
        <v>0</v>
      </c>
      <c r="M103" s="7">
        <f t="shared" si="68"/>
        <v>9</v>
      </c>
      <c r="N103" s="8">
        <v>50</v>
      </c>
      <c r="O103" s="55" t="s">
        <v>94</v>
      </c>
      <c r="P103" s="67">
        <v>55</v>
      </c>
      <c r="Q103" s="11">
        <f t="shared" si="57"/>
        <v>2750</v>
      </c>
      <c r="S103" s="7">
        <f t="shared" si="69"/>
        <v>9</v>
      </c>
      <c r="T103" s="8">
        <v>50</v>
      </c>
      <c r="U103" s="55" t="s">
        <v>94</v>
      </c>
      <c r="V103" s="67">
        <v>30.75</v>
      </c>
      <c r="W103" s="11">
        <f t="shared" si="58"/>
        <v>1537.5</v>
      </c>
      <c r="Y103" s="7">
        <f t="shared" si="70"/>
        <v>9</v>
      </c>
      <c r="Z103" s="8">
        <v>50</v>
      </c>
      <c r="AA103" s="55" t="s">
        <v>94</v>
      </c>
      <c r="AB103" s="67"/>
      <c r="AC103" s="11">
        <f t="shared" si="59"/>
        <v>0</v>
      </c>
      <c r="AE103" s="7">
        <f t="shared" si="71"/>
        <v>9</v>
      </c>
      <c r="AF103" s="8">
        <v>50</v>
      </c>
      <c r="AG103" s="55" t="s">
        <v>94</v>
      </c>
      <c r="AH103" s="67">
        <v>0</v>
      </c>
      <c r="AI103" s="11">
        <f t="shared" si="60"/>
        <v>0</v>
      </c>
      <c r="AK103" s="7">
        <f t="shared" si="72"/>
        <v>9</v>
      </c>
      <c r="AL103" s="8">
        <v>50</v>
      </c>
      <c r="AM103" s="55" t="s">
        <v>94</v>
      </c>
      <c r="AN103" s="67">
        <v>42.09</v>
      </c>
      <c r="AO103" s="11">
        <f t="shared" si="61"/>
        <v>2104.5</v>
      </c>
      <c r="AQ103" s="7">
        <f t="shared" si="73"/>
        <v>9</v>
      </c>
      <c r="AR103" s="8">
        <v>50</v>
      </c>
      <c r="AS103" s="55" t="s">
        <v>94</v>
      </c>
      <c r="AT103" s="67"/>
      <c r="AU103" s="11">
        <f t="shared" si="62"/>
        <v>0</v>
      </c>
      <c r="AW103" s="7">
        <f t="shared" si="74"/>
        <v>9</v>
      </c>
      <c r="AX103" s="8">
        <v>50</v>
      </c>
      <c r="AY103" s="55" t="s">
        <v>94</v>
      </c>
      <c r="AZ103" s="67">
        <v>0</v>
      </c>
      <c r="BA103" s="11">
        <f t="shared" si="63"/>
        <v>0</v>
      </c>
      <c r="BC103" s="7">
        <f t="shared" si="75"/>
        <v>9</v>
      </c>
      <c r="BD103" s="8">
        <v>50</v>
      </c>
      <c r="BE103" s="55" t="s">
        <v>94</v>
      </c>
      <c r="BF103" s="67">
        <v>27.2</v>
      </c>
      <c r="BG103" s="11">
        <f t="shared" si="64"/>
        <v>1360</v>
      </c>
      <c r="BI103" s="7">
        <f t="shared" si="76"/>
        <v>9</v>
      </c>
      <c r="BJ103" s="8">
        <v>50</v>
      </c>
      <c r="BK103" s="55" t="s">
        <v>94</v>
      </c>
      <c r="BL103" s="67">
        <v>0</v>
      </c>
      <c r="BM103" s="11">
        <f t="shared" si="65"/>
        <v>0</v>
      </c>
    </row>
    <row r="104" spans="1:65" s="23" customFormat="1" ht="12.6" customHeight="1" thickBot="1" x14ac:dyDescent="0.3">
      <c r="A104" s="7">
        <f t="shared" si="66"/>
        <v>10</v>
      </c>
      <c r="B104" s="8">
        <v>50</v>
      </c>
      <c r="C104" s="55" t="s">
        <v>95</v>
      </c>
      <c r="D104" s="66">
        <v>0</v>
      </c>
      <c r="E104" s="11">
        <f t="shared" si="55"/>
        <v>0</v>
      </c>
      <c r="G104" s="7">
        <f t="shared" si="67"/>
        <v>10</v>
      </c>
      <c r="H104" s="8">
        <v>50</v>
      </c>
      <c r="I104" s="55" t="s">
        <v>95</v>
      </c>
      <c r="J104" s="67">
        <v>0</v>
      </c>
      <c r="K104" s="11">
        <f t="shared" si="56"/>
        <v>0</v>
      </c>
      <c r="M104" s="7">
        <f t="shared" si="68"/>
        <v>10</v>
      </c>
      <c r="N104" s="8">
        <v>50</v>
      </c>
      <c r="O104" s="55" t="s">
        <v>95</v>
      </c>
      <c r="P104" s="67">
        <v>55</v>
      </c>
      <c r="Q104" s="11">
        <f t="shared" si="57"/>
        <v>2750</v>
      </c>
      <c r="S104" s="7">
        <f t="shared" si="69"/>
        <v>10</v>
      </c>
      <c r="T104" s="8">
        <v>50</v>
      </c>
      <c r="U104" s="55" t="s">
        <v>95</v>
      </c>
      <c r="V104" s="67">
        <v>30.75</v>
      </c>
      <c r="W104" s="11">
        <f t="shared" si="58"/>
        <v>1537.5</v>
      </c>
      <c r="Y104" s="7">
        <f t="shared" si="70"/>
        <v>10</v>
      </c>
      <c r="Z104" s="8">
        <v>50</v>
      </c>
      <c r="AA104" s="55" t="s">
        <v>95</v>
      </c>
      <c r="AB104" s="67"/>
      <c r="AC104" s="11">
        <f t="shared" si="59"/>
        <v>0</v>
      </c>
      <c r="AE104" s="7">
        <f t="shared" si="71"/>
        <v>10</v>
      </c>
      <c r="AF104" s="8">
        <v>50</v>
      </c>
      <c r="AG104" s="55" t="s">
        <v>95</v>
      </c>
      <c r="AH104" s="67">
        <v>0</v>
      </c>
      <c r="AI104" s="11">
        <f t="shared" si="60"/>
        <v>0</v>
      </c>
      <c r="AK104" s="7">
        <f t="shared" si="72"/>
        <v>10</v>
      </c>
      <c r="AL104" s="8">
        <v>50</v>
      </c>
      <c r="AM104" s="55" t="s">
        <v>95</v>
      </c>
      <c r="AN104" s="67">
        <v>42.09</v>
      </c>
      <c r="AO104" s="11">
        <f t="shared" si="61"/>
        <v>2104.5</v>
      </c>
      <c r="AQ104" s="7">
        <f t="shared" si="73"/>
        <v>10</v>
      </c>
      <c r="AR104" s="8">
        <v>50</v>
      </c>
      <c r="AS104" s="55" t="s">
        <v>95</v>
      </c>
      <c r="AT104" s="67"/>
      <c r="AU104" s="11">
        <f t="shared" si="62"/>
        <v>0</v>
      </c>
      <c r="AW104" s="7">
        <f t="shared" si="74"/>
        <v>10</v>
      </c>
      <c r="AX104" s="8">
        <v>50</v>
      </c>
      <c r="AY104" s="55" t="s">
        <v>95</v>
      </c>
      <c r="AZ104" s="67">
        <v>0</v>
      </c>
      <c r="BA104" s="11">
        <f t="shared" si="63"/>
        <v>0</v>
      </c>
      <c r="BC104" s="7">
        <f t="shared" si="75"/>
        <v>10</v>
      </c>
      <c r="BD104" s="8">
        <v>50</v>
      </c>
      <c r="BE104" s="55" t="s">
        <v>95</v>
      </c>
      <c r="BF104" s="67">
        <v>27.2</v>
      </c>
      <c r="BG104" s="11">
        <f t="shared" si="64"/>
        <v>1360</v>
      </c>
      <c r="BI104" s="7">
        <f t="shared" si="76"/>
        <v>10</v>
      </c>
      <c r="BJ104" s="8">
        <v>50</v>
      </c>
      <c r="BK104" s="55" t="s">
        <v>95</v>
      </c>
      <c r="BL104" s="67">
        <v>0</v>
      </c>
      <c r="BM104" s="11">
        <f t="shared" si="65"/>
        <v>0</v>
      </c>
    </row>
    <row r="105" spans="1:65" s="23" customFormat="1" ht="25.15" customHeight="1" thickBot="1" x14ac:dyDescent="0.3">
      <c r="A105" s="7">
        <f t="shared" si="66"/>
        <v>11</v>
      </c>
      <c r="B105" s="8">
        <v>10</v>
      </c>
      <c r="C105" s="55" t="s">
        <v>96</v>
      </c>
      <c r="D105" s="66">
        <v>0</v>
      </c>
      <c r="E105" s="11">
        <f t="shared" si="55"/>
        <v>0</v>
      </c>
      <c r="G105" s="7">
        <f t="shared" si="67"/>
        <v>11</v>
      </c>
      <c r="H105" s="8">
        <v>10</v>
      </c>
      <c r="I105" s="55" t="s">
        <v>96</v>
      </c>
      <c r="J105" s="67">
        <v>0</v>
      </c>
      <c r="K105" s="11">
        <f t="shared" si="56"/>
        <v>0</v>
      </c>
      <c r="M105" s="7">
        <f t="shared" si="68"/>
        <v>11</v>
      </c>
      <c r="N105" s="8">
        <v>10</v>
      </c>
      <c r="O105" s="55" t="s">
        <v>96</v>
      </c>
      <c r="P105" s="67">
        <v>82</v>
      </c>
      <c r="Q105" s="11">
        <f t="shared" si="57"/>
        <v>820</v>
      </c>
      <c r="S105" s="7">
        <f t="shared" si="69"/>
        <v>11</v>
      </c>
      <c r="T105" s="8">
        <v>10</v>
      </c>
      <c r="U105" s="55" t="s">
        <v>96</v>
      </c>
      <c r="V105" s="67">
        <v>46.13</v>
      </c>
      <c r="W105" s="11">
        <f t="shared" si="58"/>
        <v>461.3</v>
      </c>
      <c r="Y105" s="7">
        <f t="shared" si="70"/>
        <v>11</v>
      </c>
      <c r="Z105" s="8">
        <v>10</v>
      </c>
      <c r="AA105" s="55" t="s">
        <v>96</v>
      </c>
      <c r="AB105" s="67"/>
      <c r="AC105" s="11">
        <f t="shared" si="59"/>
        <v>0</v>
      </c>
      <c r="AE105" s="7">
        <f t="shared" si="71"/>
        <v>11</v>
      </c>
      <c r="AF105" s="8">
        <v>10</v>
      </c>
      <c r="AG105" s="55" t="s">
        <v>96</v>
      </c>
      <c r="AH105" s="67">
        <v>0</v>
      </c>
      <c r="AI105" s="11">
        <f t="shared" si="60"/>
        <v>0</v>
      </c>
      <c r="AK105" s="7">
        <f t="shared" si="72"/>
        <v>11</v>
      </c>
      <c r="AL105" s="8">
        <v>10</v>
      </c>
      <c r="AM105" s="55" t="s">
        <v>96</v>
      </c>
      <c r="AN105" s="67">
        <v>64.34</v>
      </c>
      <c r="AO105" s="11">
        <f t="shared" si="61"/>
        <v>643.40000000000009</v>
      </c>
      <c r="AQ105" s="7">
        <f t="shared" si="73"/>
        <v>11</v>
      </c>
      <c r="AR105" s="8">
        <v>10</v>
      </c>
      <c r="AS105" s="55" t="s">
        <v>96</v>
      </c>
      <c r="AT105" s="67"/>
      <c r="AU105" s="11">
        <f t="shared" si="62"/>
        <v>0</v>
      </c>
      <c r="AW105" s="7">
        <f t="shared" si="74"/>
        <v>11</v>
      </c>
      <c r="AX105" s="8">
        <v>10</v>
      </c>
      <c r="AY105" s="55" t="s">
        <v>96</v>
      </c>
      <c r="AZ105" s="67">
        <v>0</v>
      </c>
      <c r="BA105" s="11">
        <f t="shared" si="63"/>
        <v>0</v>
      </c>
      <c r="BC105" s="7">
        <f t="shared" si="75"/>
        <v>11</v>
      </c>
      <c r="BD105" s="8">
        <v>10</v>
      </c>
      <c r="BE105" s="55" t="s">
        <v>96</v>
      </c>
      <c r="BF105" s="67">
        <v>40.799999999999997</v>
      </c>
      <c r="BG105" s="11">
        <f t="shared" si="64"/>
        <v>408</v>
      </c>
      <c r="BI105" s="7">
        <f t="shared" si="76"/>
        <v>11</v>
      </c>
      <c r="BJ105" s="8">
        <v>10</v>
      </c>
      <c r="BK105" s="55" t="s">
        <v>96</v>
      </c>
      <c r="BL105" s="67">
        <v>0</v>
      </c>
      <c r="BM105" s="11">
        <f t="shared" si="65"/>
        <v>0</v>
      </c>
    </row>
    <row r="106" spans="1:65" s="23" customFormat="1" ht="25.9" customHeight="1" thickBot="1" x14ac:dyDescent="0.3">
      <c r="A106" s="7">
        <f t="shared" si="66"/>
        <v>12</v>
      </c>
      <c r="B106" s="8">
        <v>10</v>
      </c>
      <c r="C106" s="55" t="s">
        <v>97</v>
      </c>
      <c r="D106" s="66">
        <v>0</v>
      </c>
      <c r="E106" s="11">
        <f t="shared" si="55"/>
        <v>0</v>
      </c>
      <c r="G106" s="7">
        <f t="shared" si="67"/>
        <v>12</v>
      </c>
      <c r="H106" s="8">
        <v>10</v>
      </c>
      <c r="I106" s="55" t="s">
        <v>97</v>
      </c>
      <c r="J106" s="67">
        <v>0</v>
      </c>
      <c r="K106" s="11">
        <f t="shared" si="56"/>
        <v>0</v>
      </c>
      <c r="M106" s="7">
        <f t="shared" si="68"/>
        <v>12</v>
      </c>
      <c r="N106" s="8">
        <v>10</v>
      </c>
      <c r="O106" s="55" t="s">
        <v>97</v>
      </c>
      <c r="P106" s="67">
        <v>82</v>
      </c>
      <c r="Q106" s="11">
        <f t="shared" si="57"/>
        <v>820</v>
      </c>
      <c r="S106" s="7">
        <f t="shared" si="69"/>
        <v>12</v>
      </c>
      <c r="T106" s="8">
        <v>10</v>
      </c>
      <c r="U106" s="55" t="s">
        <v>97</v>
      </c>
      <c r="V106" s="67">
        <v>46.13</v>
      </c>
      <c r="W106" s="11">
        <f t="shared" si="58"/>
        <v>461.3</v>
      </c>
      <c r="Y106" s="7">
        <f t="shared" si="70"/>
        <v>12</v>
      </c>
      <c r="Z106" s="8">
        <v>10</v>
      </c>
      <c r="AA106" s="55" t="s">
        <v>97</v>
      </c>
      <c r="AB106" s="67"/>
      <c r="AC106" s="11">
        <f t="shared" si="59"/>
        <v>0</v>
      </c>
      <c r="AE106" s="7">
        <f t="shared" si="71"/>
        <v>12</v>
      </c>
      <c r="AF106" s="8">
        <v>10</v>
      </c>
      <c r="AG106" s="55" t="s">
        <v>97</v>
      </c>
      <c r="AH106" s="67">
        <v>0</v>
      </c>
      <c r="AI106" s="11">
        <f t="shared" si="60"/>
        <v>0</v>
      </c>
      <c r="AK106" s="7">
        <f t="shared" si="72"/>
        <v>12</v>
      </c>
      <c r="AL106" s="8">
        <v>10</v>
      </c>
      <c r="AM106" s="55" t="s">
        <v>97</v>
      </c>
      <c r="AN106" s="67">
        <v>64.34</v>
      </c>
      <c r="AO106" s="11">
        <f t="shared" si="61"/>
        <v>643.40000000000009</v>
      </c>
      <c r="AQ106" s="7">
        <f t="shared" si="73"/>
        <v>12</v>
      </c>
      <c r="AR106" s="8">
        <v>10</v>
      </c>
      <c r="AS106" s="55" t="s">
        <v>97</v>
      </c>
      <c r="AT106" s="67"/>
      <c r="AU106" s="11">
        <f t="shared" si="62"/>
        <v>0</v>
      </c>
      <c r="AW106" s="7">
        <f t="shared" si="74"/>
        <v>12</v>
      </c>
      <c r="AX106" s="8">
        <v>10</v>
      </c>
      <c r="AY106" s="55" t="s">
        <v>97</v>
      </c>
      <c r="AZ106" s="67">
        <v>0</v>
      </c>
      <c r="BA106" s="11">
        <f t="shared" si="63"/>
        <v>0</v>
      </c>
      <c r="BC106" s="7">
        <f t="shared" si="75"/>
        <v>12</v>
      </c>
      <c r="BD106" s="8">
        <v>10</v>
      </c>
      <c r="BE106" s="55" t="s">
        <v>97</v>
      </c>
      <c r="BF106" s="67">
        <v>40.799999999999997</v>
      </c>
      <c r="BG106" s="11">
        <f t="shared" si="64"/>
        <v>408</v>
      </c>
      <c r="BI106" s="7">
        <f t="shared" si="76"/>
        <v>12</v>
      </c>
      <c r="BJ106" s="8">
        <v>10</v>
      </c>
      <c r="BK106" s="55" t="s">
        <v>97</v>
      </c>
      <c r="BL106" s="67">
        <v>0</v>
      </c>
      <c r="BM106" s="11">
        <f t="shared" si="65"/>
        <v>0</v>
      </c>
    </row>
    <row r="107" spans="1:65" s="23" customFormat="1" ht="12.6" customHeight="1" thickBot="1" x14ac:dyDescent="0.3">
      <c r="A107" s="7">
        <f t="shared" si="66"/>
        <v>13</v>
      </c>
      <c r="B107" s="8">
        <v>50</v>
      </c>
      <c r="C107" s="55" t="s">
        <v>98</v>
      </c>
      <c r="D107" s="66">
        <v>0</v>
      </c>
      <c r="E107" s="11">
        <f t="shared" si="55"/>
        <v>0</v>
      </c>
      <c r="G107" s="7">
        <f t="shared" si="67"/>
        <v>13</v>
      </c>
      <c r="H107" s="8">
        <v>50</v>
      </c>
      <c r="I107" s="55" t="s">
        <v>98</v>
      </c>
      <c r="J107" s="67">
        <v>0</v>
      </c>
      <c r="K107" s="11">
        <f t="shared" si="56"/>
        <v>0</v>
      </c>
      <c r="M107" s="7">
        <f t="shared" si="68"/>
        <v>13</v>
      </c>
      <c r="N107" s="8">
        <v>50</v>
      </c>
      <c r="O107" s="55" t="s">
        <v>98</v>
      </c>
      <c r="P107" s="67">
        <v>68.75</v>
      </c>
      <c r="Q107" s="11">
        <f t="shared" si="57"/>
        <v>3437.5</v>
      </c>
      <c r="S107" s="7">
        <f t="shared" si="69"/>
        <v>13</v>
      </c>
      <c r="T107" s="8">
        <v>50</v>
      </c>
      <c r="U107" s="55" t="s">
        <v>98</v>
      </c>
      <c r="V107" s="67">
        <v>38.44</v>
      </c>
      <c r="W107" s="11">
        <f t="shared" si="58"/>
        <v>1922</v>
      </c>
      <c r="Y107" s="7">
        <f t="shared" si="70"/>
        <v>13</v>
      </c>
      <c r="Z107" s="8">
        <v>50</v>
      </c>
      <c r="AA107" s="55" t="s">
        <v>98</v>
      </c>
      <c r="AB107" s="67"/>
      <c r="AC107" s="11">
        <f t="shared" si="59"/>
        <v>0</v>
      </c>
      <c r="AE107" s="7">
        <f t="shared" si="71"/>
        <v>13</v>
      </c>
      <c r="AF107" s="8">
        <v>50</v>
      </c>
      <c r="AG107" s="55" t="s">
        <v>98</v>
      </c>
      <c r="AH107" s="67">
        <v>0</v>
      </c>
      <c r="AI107" s="11">
        <f t="shared" si="60"/>
        <v>0</v>
      </c>
      <c r="AK107" s="7">
        <f t="shared" si="72"/>
        <v>13</v>
      </c>
      <c r="AL107" s="8">
        <v>50</v>
      </c>
      <c r="AM107" s="55" t="s">
        <v>98</v>
      </c>
      <c r="AN107" s="67">
        <v>49.1</v>
      </c>
      <c r="AO107" s="11">
        <f t="shared" si="61"/>
        <v>2455</v>
      </c>
      <c r="AQ107" s="7">
        <f t="shared" si="73"/>
        <v>13</v>
      </c>
      <c r="AR107" s="8">
        <v>50</v>
      </c>
      <c r="AS107" s="55" t="s">
        <v>98</v>
      </c>
      <c r="AT107" s="67"/>
      <c r="AU107" s="11">
        <f t="shared" si="62"/>
        <v>0</v>
      </c>
      <c r="AW107" s="7">
        <f t="shared" si="74"/>
        <v>13</v>
      </c>
      <c r="AX107" s="8">
        <v>50</v>
      </c>
      <c r="AY107" s="55" t="s">
        <v>98</v>
      </c>
      <c r="AZ107" s="67">
        <v>0</v>
      </c>
      <c r="BA107" s="11">
        <f t="shared" si="63"/>
        <v>0</v>
      </c>
      <c r="BC107" s="7">
        <f t="shared" si="75"/>
        <v>13</v>
      </c>
      <c r="BD107" s="8">
        <v>50</v>
      </c>
      <c r="BE107" s="55" t="s">
        <v>98</v>
      </c>
      <c r="BF107" s="67">
        <v>34</v>
      </c>
      <c r="BG107" s="11">
        <f t="shared" si="64"/>
        <v>1700</v>
      </c>
      <c r="BI107" s="7">
        <f t="shared" si="76"/>
        <v>13</v>
      </c>
      <c r="BJ107" s="8">
        <v>50</v>
      </c>
      <c r="BK107" s="55" t="s">
        <v>98</v>
      </c>
      <c r="BL107" s="67">
        <v>0</v>
      </c>
      <c r="BM107" s="11">
        <f t="shared" si="65"/>
        <v>0</v>
      </c>
    </row>
    <row r="108" spans="1:65" s="23" customFormat="1" ht="12.6" customHeight="1" thickBot="1" x14ac:dyDescent="0.3">
      <c r="A108" s="7">
        <f t="shared" si="66"/>
        <v>14</v>
      </c>
      <c r="B108" s="8">
        <v>50</v>
      </c>
      <c r="C108" s="55" t="s">
        <v>99</v>
      </c>
      <c r="D108" s="66">
        <v>0</v>
      </c>
      <c r="E108" s="11">
        <f t="shared" si="55"/>
        <v>0</v>
      </c>
      <c r="G108" s="7">
        <f t="shared" si="67"/>
        <v>14</v>
      </c>
      <c r="H108" s="8">
        <v>50</v>
      </c>
      <c r="I108" s="55" t="s">
        <v>99</v>
      </c>
      <c r="J108" s="67">
        <v>0</v>
      </c>
      <c r="K108" s="11">
        <f t="shared" si="56"/>
        <v>0</v>
      </c>
      <c r="M108" s="7">
        <f t="shared" si="68"/>
        <v>14</v>
      </c>
      <c r="N108" s="8">
        <v>50</v>
      </c>
      <c r="O108" s="55" t="s">
        <v>99</v>
      </c>
      <c r="P108" s="67">
        <v>66</v>
      </c>
      <c r="Q108" s="11">
        <f t="shared" si="57"/>
        <v>3300</v>
      </c>
      <c r="S108" s="7">
        <f t="shared" si="69"/>
        <v>14</v>
      </c>
      <c r="T108" s="8">
        <v>50</v>
      </c>
      <c r="U108" s="55" t="s">
        <v>99</v>
      </c>
      <c r="V108" s="67">
        <v>36.9</v>
      </c>
      <c r="W108" s="11">
        <f t="shared" si="58"/>
        <v>1845</v>
      </c>
      <c r="Y108" s="7">
        <f t="shared" si="70"/>
        <v>14</v>
      </c>
      <c r="Z108" s="8">
        <v>50</v>
      </c>
      <c r="AA108" s="55" t="s">
        <v>99</v>
      </c>
      <c r="AB108" s="67"/>
      <c r="AC108" s="11">
        <f t="shared" si="59"/>
        <v>0</v>
      </c>
      <c r="AE108" s="7">
        <f t="shared" si="71"/>
        <v>14</v>
      </c>
      <c r="AF108" s="8">
        <v>50</v>
      </c>
      <c r="AG108" s="55" t="s">
        <v>99</v>
      </c>
      <c r="AH108" s="67">
        <v>0</v>
      </c>
      <c r="AI108" s="11">
        <f t="shared" si="60"/>
        <v>0</v>
      </c>
      <c r="AK108" s="7">
        <f t="shared" si="72"/>
        <v>14</v>
      </c>
      <c r="AL108" s="8">
        <v>50</v>
      </c>
      <c r="AM108" s="55" t="s">
        <v>99</v>
      </c>
      <c r="AN108" s="67">
        <v>50.51</v>
      </c>
      <c r="AO108" s="11">
        <f t="shared" si="61"/>
        <v>2525.5</v>
      </c>
      <c r="AQ108" s="7">
        <f t="shared" si="73"/>
        <v>14</v>
      </c>
      <c r="AR108" s="8">
        <v>50</v>
      </c>
      <c r="AS108" s="55" t="s">
        <v>99</v>
      </c>
      <c r="AT108" s="67"/>
      <c r="AU108" s="11">
        <f t="shared" si="62"/>
        <v>0</v>
      </c>
      <c r="AW108" s="7">
        <f t="shared" si="74"/>
        <v>14</v>
      </c>
      <c r="AX108" s="8">
        <v>50</v>
      </c>
      <c r="AY108" s="55" t="s">
        <v>99</v>
      </c>
      <c r="AZ108" s="67">
        <v>0</v>
      </c>
      <c r="BA108" s="11">
        <f t="shared" si="63"/>
        <v>0</v>
      </c>
      <c r="BC108" s="7">
        <f t="shared" si="75"/>
        <v>14</v>
      </c>
      <c r="BD108" s="8">
        <v>50</v>
      </c>
      <c r="BE108" s="55" t="s">
        <v>99</v>
      </c>
      <c r="BF108" s="67">
        <v>32.64</v>
      </c>
      <c r="BG108" s="11">
        <f t="shared" si="64"/>
        <v>1632</v>
      </c>
      <c r="BI108" s="7">
        <f t="shared" si="76"/>
        <v>14</v>
      </c>
      <c r="BJ108" s="8">
        <v>50</v>
      </c>
      <c r="BK108" s="55" t="s">
        <v>99</v>
      </c>
      <c r="BL108" s="67">
        <v>0</v>
      </c>
      <c r="BM108" s="11">
        <f t="shared" si="65"/>
        <v>0</v>
      </c>
    </row>
    <row r="109" spans="1:65" s="23" customFormat="1" ht="12.6" customHeight="1" thickBot="1" x14ac:dyDescent="0.3">
      <c r="A109" s="7">
        <f t="shared" si="66"/>
        <v>15</v>
      </c>
      <c r="B109" s="8">
        <v>50</v>
      </c>
      <c r="C109" s="55" t="s">
        <v>100</v>
      </c>
      <c r="D109" s="66">
        <v>0</v>
      </c>
      <c r="E109" s="11">
        <f t="shared" si="55"/>
        <v>0</v>
      </c>
      <c r="G109" s="7">
        <f t="shared" si="67"/>
        <v>15</v>
      </c>
      <c r="H109" s="8">
        <v>50</v>
      </c>
      <c r="I109" s="55" t="s">
        <v>100</v>
      </c>
      <c r="J109" s="67">
        <v>0</v>
      </c>
      <c r="K109" s="11">
        <f t="shared" si="56"/>
        <v>0</v>
      </c>
      <c r="M109" s="7">
        <f t="shared" si="68"/>
        <v>15</v>
      </c>
      <c r="N109" s="8">
        <v>50</v>
      </c>
      <c r="O109" s="55" t="s">
        <v>100</v>
      </c>
      <c r="P109" s="67">
        <v>68.75</v>
      </c>
      <c r="Q109" s="11">
        <f t="shared" si="57"/>
        <v>3437.5</v>
      </c>
      <c r="S109" s="7">
        <f t="shared" si="69"/>
        <v>15</v>
      </c>
      <c r="T109" s="8">
        <v>50</v>
      </c>
      <c r="U109" s="55" t="s">
        <v>100</v>
      </c>
      <c r="V109" s="67">
        <v>36.9</v>
      </c>
      <c r="W109" s="11">
        <f t="shared" si="58"/>
        <v>1845</v>
      </c>
      <c r="Y109" s="7">
        <f t="shared" si="70"/>
        <v>15</v>
      </c>
      <c r="Z109" s="8">
        <v>50</v>
      </c>
      <c r="AA109" s="55" t="s">
        <v>100</v>
      </c>
      <c r="AB109" s="67"/>
      <c r="AC109" s="11">
        <f t="shared" si="59"/>
        <v>0</v>
      </c>
      <c r="AE109" s="7">
        <f t="shared" si="71"/>
        <v>15</v>
      </c>
      <c r="AF109" s="8">
        <v>50</v>
      </c>
      <c r="AG109" s="55" t="s">
        <v>100</v>
      </c>
      <c r="AH109" s="67">
        <v>0</v>
      </c>
      <c r="AI109" s="11">
        <f t="shared" si="60"/>
        <v>0</v>
      </c>
      <c r="AK109" s="7">
        <f t="shared" si="72"/>
        <v>15</v>
      </c>
      <c r="AL109" s="8">
        <v>50</v>
      </c>
      <c r="AM109" s="55" t="s">
        <v>100</v>
      </c>
      <c r="AN109" s="67">
        <v>53.62</v>
      </c>
      <c r="AO109" s="11">
        <f t="shared" si="61"/>
        <v>2681</v>
      </c>
      <c r="AQ109" s="7">
        <f t="shared" si="73"/>
        <v>15</v>
      </c>
      <c r="AR109" s="8">
        <v>50</v>
      </c>
      <c r="AS109" s="55" t="s">
        <v>100</v>
      </c>
      <c r="AT109" s="67"/>
      <c r="AU109" s="11">
        <f t="shared" si="62"/>
        <v>0</v>
      </c>
      <c r="AW109" s="7">
        <f t="shared" si="74"/>
        <v>15</v>
      </c>
      <c r="AX109" s="8">
        <v>50</v>
      </c>
      <c r="AY109" s="55" t="s">
        <v>100</v>
      </c>
      <c r="AZ109" s="67">
        <v>0</v>
      </c>
      <c r="BA109" s="11">
        <f t="shared" si="63"/>
        <v>0</v>
      </c>
      <c r="BC109" s="7">
        <f t="shared" si="75"/>
        <v>15</v>
      </c>
      <c r="BD109" s="8">
        <v>50</v>
      </c>
      <c r="BE109" s="55" t="s">
        <v>100</v>
      </c>
      <c r="BF109" s="67">
        <v>34.369999999999997</v>
      </c>
      <c r="BG109" s="11">
        <f t="shared" si="64"/>
        <v>1718.4999999999998</v>
      </c>
      <c r="BI109" s="7">
        <f t="shared" si="76"/>
        <v>15</v>
      </c>
      <c r="BJ109" s="8">
        <v>50</v>
      </c>
      <c r="BK109" s="55" t="s">
        <v>100</v>
      </c>
      <c r="BL109" s="67">
        <v>0</v>
      </c>
      <c r="BM109" s="11">
        <f t="shared" si="65"/>
        <v>0</v>
      </c>
    </row>
    <row r="110" spans="1:65" s="23" customFormat="1" ht="12.6" customHeight="1" thickBot="1" x14ac:dyDescent="0.3">
      <c r="A110" s="7">
        <f t="shared" si="66"/>
        <v>16</v>
      </c>
      <c r="B110" s="8">
        <v>50</v>
      </c>
      <c r="C110" s="55" t="s">
        <v>101</v>
      </c>
      <c r="D110" s="66">
        <v>0</v>
      </c>
      <c r="E110" s="11">
        <f t="shared" si="55"/>
        <v>0</v>
      </c>
      <c r="G110" s="7">
        <f t="shared" si="67"/>
        <v>16</v>
      </c>
      <c r="H110" s="8">
        <v>50</v>
      </c>
      <c r="I110" s="55" t="s">
        <v>101</v>
      </c>
      <c r="J110" s="67">
        <v>0</v>
      </c>
      <c r="K110" s="11">
        <f t="shared" si="56"/>
        <v>0</v>
      </c>
      <c r="M110" s="7">
        <f t="shared" si="68"/>
        <v>16</v>
      </c>
      <c r="N110" s="8">
        <v>50</v>
      </c>
      <c r="O110" s="55" t="s">
        <v>101</v>
      </c>
      <c r="P110" s="67">
        <v>44</v>
      </c>
      <c r="Q110" s="11">
        <f t="shared" si="57"/>
        <v>2200</v>
      </c>
      <c r="S110" s="7">
        <f t="shared" si="69"/>
        <v>16</v>
      </c>
      <c r="T110" s="8">
        <v>50</v>
      </c>
      <c r="U110" s="55" t="s">
        <v>101</v>
      </c>
      <c r="V110" s="67">
        <v>24.6</v>
      </c>
      <c r="W110" s="11">
        <f t="shared" si="58"/>
        <v>1230</v>
      </c>
      <c r="Y110" s="7">
        <f t="shared" si="70"/>
        <v>16</v>
      </c>
      <c r="Z110" s="8">
        <v>50</v>
      </c>
      <c r="AA110" s="55" t="s">
        <v>101</v>
      </c>
      <c r="AB110" s="67"/>
      <c r="AC110" s="11">
        <f t="shared" si="59"/>
        <v>0</v>
      </c>
      <c r="AE110" s="7">
        <f t="shared" si="71"/>
        <v>16</v>
      </c>
      <c r="AF110" s="8">
        <v>50</v>
      </c>
      <c r="AG110" s="55" t="s">
        <v>101</v>
      </c>
      <c r="AH110" s="67">
        <v>0</v>
      </c>
      <c r="AI110" s="11">
        <f t="shared" si="60"/>
        <v>0</v>
      </c>
      <c r="AK110" s="7">
        <f t="shared" si="72"/>
        <v>16</v>
      </c>
      <c r="AL110" s="8">
        <v>50</v>
      </c>
      <c r="AM110" s="55" t="s">
        <v>101</v>
      </c>
      <c r="AN110" s="67">
        <v>42.22</v>
      </c>
      <c r="AO110" s="11">
        <f t="shared" si="61"/>
        <v>2111</v>
      </c>
      <c r="AQ110" s="7">
        <f t="shared" si="73"/>
        <v>16</v>
      </c>
      <c r="AR110" s="8">
        <v>50</v>
      </c>
      <c r="AS110" s="55" t="s">
        <v>101</v>
      </c>
      <c r="AT110" s="67"/>
      <c r="AU110" s="11">
        <f t="shared" si="62"/>
        <v>0</v>
      </c>
      <c r="AW110" s="7">
        <f t="shared" si="74"/>
        <v>16</v>
      </c>
      <c r="AX110" s="8">
        <v>50</v>
      </c>
      <c r="AY110" s="55" t="s">
        <v>101</v>
      </c>
      <c r="AZ110" s="67">
        <v>0</v>
      </c>
      <c r="BA110" s="11">
        <f t="shared" si="63"/>
        <v>0</v>
      </c>
      <c r="BC110" s="7">
        <f t="shared" si="75"/>
        <v>16</v>
      </c>
      <c r="BD110" s="8">
        <v>50</v>
      </c>
      <c r="BE110" s="55" t="s">
        <v>101</v>
      </c>
      <c r="BF110" s="67">
        <v>22</v>
      </c>
      <c r="BG110" s="11">
        <f t="shared" si="64"/>
        <v>1100</v>
      </c>
      <c r="BI110" s="7">
        <f t="shared" si="76"/>
        <v>16</v>
      </c>
      <c r="BJ110" s="8">
        <v>50</v>
      </c>
      <c r="BK110" s="55" t="s">
        <v>101</v>
      </c>
      <c r="BL110" s="67">
        <v>0</v>
      </c>
      <c r="BM110" s="11">
        <f t="shared" si="65"/>
        <v>0</v>
      </c>
    </row>
    <row r="111" spans="1:65" s="23" customFormat="1" ht="12.6" customHeight="1" thickBot="1" x14ac:dyDescent="0.3">
      <c r="A111" s="7">
        <f t="shared" si="66"/>
        <v>17</v>
      </c>
      <c r="B111" s="8">
        <v>50</v>
      </c>
      <c r="C111" s="55" t="s">
        <v>102</v>
      </c>
      <c r="D111" s="66">
        <v>0</v>
      </c>
      <c r="E111" s="11">
        <f t="shared" si="55"/>
        <v>0</v>
      </c>
      <c r="G111" s="7">
        <f t="shared" si="67"/>
        <v>17</v>
      </c>
      <c r="H111" s="8">
        <v>50</v>
      </c>
      <c r="I111" s="55" t="s">
        <v>102</v>
      </c>
      <c r="J111" s="67">
        <v>0</v>
      </c>
      <c r="K111" s="11">
        <f t="shared" si="56"/>
        <v>0</v>
      </c>
      <c r="M111" s="7">
        <f t="shared" si="68"/>
        <v>17</v>
      </c>
      <c r="N111" s="8">
        <v>50</v>
      </c>
      <c r="O111" s="55" t="s">
        <v>102</v>
      </c>
      <c r="P111" s="67">
        <v>44</v>
      </c>
      <c r="Q111" s="11">
        <f t="shared" si="57"/>
        <v>2200</v>
      </c>
      <c r="S111" s="7">
        <f t="shared" si="69"/>
        <v>17</v>
      </c>
      <c r="T111" s="8">
        <v>50</v>
      </c>
      <c r="U111" s="55" t="s">
        <v>102</v>
      </c>
      <c r="V111" s="67">
        <v>24.6</v>
      </c>
      <c r="W111" s="11">
        <f t="shared" si="58"/>
        <v>1230</v>
      </c>
      <c r="Y111" s="7">
        <f t="shared" si="70"/>
        <v>17</v>
      </c>
      <c r="Z111" s="8">
        <v>50</v>
      </c>
      <c r="AA111" s="55" t="s">
        <v>102</v>
      </c>
      <c r="AB111" s="67"/>
      <c r="AC111" s="11">
        <f t="shared" si="59"/>
        <v>0</v>
      </c>
      <c r="AE111" s="7">
        <f t="shared" si="71"/>
        <v>17</v>
      </c>
      <c r="AF111" s="8">
        <v>50</v>
      </c>
      <c r="AG111" s="55" t="s">
        <v>102</v>
      </c>
      <c r="AH111" s="67">
        <v>0</v>
      </c>
      <c r="AI111" s="11">
        <f t="shared" si="60"/>
        <v>0</v>
      </c>
      <c r="AK111" s="7">
        <f t="shared" si="72"/>
        <v>17</v>
      </c>
      <c r="AL111" s="8">
        <v>50</v>
      </c>
      <c r="AM111" s="55" t="s">
        <v>102</v>
      </c>
      <c r="AN111" s="67">
        <v>33.67</v>
      </c>
      <c r="AO111" s="11">
        <f t="shared" si="61"/>
        <v>1683.5</v>
      </c>
      <c r="AQ111" s="7">
        <f t="shared" si="73"/>
        <v>17</v>
      </c>
      <c r="AR111" s="8">
        <v>50</v>
      </c>
      <c r="AS111" s="55" t="s">
        <v>102</v>
      </c>
      <c r="AT111" s="67"/>
      <c r="AU111" s="11">
        <f t="shared" si="62"/>
        <v>0</v>
      </c>
      <c r="AW111" s="7">
        <f t="shared" si="74"/>
        <v>17</v>
      </c>
      <c r="AX111" s="8">
        <v>50</v>
      </c>
      <c r="AY111" s="55" t="s">
        <v>102</v>
      </c>
      <c r="AZ111" s="67">
        <v>0</v>
      </c>
      <c r="BA111" s="11">
        <f t="shared" si="63"/>
        <v>0</v>
      </c>
      <c r="BC111" s="7">
        <f t="shared" si="75"/>
        <v>17</v>
      </c>
      <c r="BD111" s="8">
        <v>50</v>
      </c>
      <c r="BE111" s="55" t="s">
        <v>102</v>
      </c>
      <c r="BF111" s="67">
        <v>22</v>
      </c>
      <c r="BG111" s="11">
        <f t="shared" si="64"/>
        <v>1100</v>
      </c>
      <c r="BI111" s="7">
        <f t="shared" si="76"/>
        <v>17</v>
      </c>
      <c r="BJ111" s="8">
        <v>50</v>
      </c>
      <c r="BK111" s="55" t="s">
        <v>102</v>
      </c>
      <c r="BL111" s="67">
        <v>0</v>
      </c>
      <c r="BM111" s="11">
        <f t="shared" si="65"/>
        <v>0</v>
      </c>
    </row>
    <row r="112" spans="1:65" s="23" customFormat="1" ht="12.6" customHeight="1" thickBot="1" x14ac:dyDescent="0.3">
      <c r="A112" s="7">
        <f t="shared" si="66"/>
        <v>18</v>
      </c>
      <c r="B112" s="8">
        <v>50</v>
      </c>
      <c r="C112" s="55" t="s">
        <v>103</v>
      </c>
      <c r="D112" s="66">
        <v>0</v>
      </c>
      <c r="E112" s="11">
        <f t="shared" si="55"/>
        <v>0</v>
      </c>
      <c r="G112" s="7">
        <f t="shared" si="67"/>
        <v>18</v>
      </c>
      <c r="H112" s="8">
        <v>50</v>
      </c>
      <c r="I112" s="55" t="s">
        <v>103</v>
      </c>
      <c r="J112" s="67">
        <v>0</v>
      </c>
      <c r="K112" s="11">
        <f t="shared" si="56"/>
        <v>0</v>
      </c>
      <c r="M112" s="7">
        <f t="shared" si="68"/>
        <v>18</v>
      </c>
      <c r="N112" s="8">
        <v>50</v>
      </c>
      <c r="O112" s="55" t="s">
        <v>103</v>
      </c>
      <c r="P112" s="67">
        <v>55</v>
      </c>
      <c r="Q112" s="11">
        <f t="shared" si="57"/>
        <v>2750</v>
      </c>
      <c r="S112" s="7">
        <f t="shared" si="69"/>
        <v>18</v>
      </c>
      <c r="T112" s="8">
        <v>50</v>
      </c>
      <c r="U112" s="55" t="s">
        <v>103</v>
      </c>
      <c r="V112" s="67">
        <v>30.75</v>
      </c>
      <c r="W112" s="11">
        <f t="shared" si="58"/>
        <v>1537.5</v>
      </c>
      <c r="Y112" s="7">
        <f t="shared" si="70"/>
        <v>18</v>
      </c>
      <c r="Z112" s="8">
        <v>50</v>
      </c>
      <c r="AA112" s="55" t="s">
        <v>103</v>
      </c>
      <c r="AB112" s="67"/>
      <c r="AC112" s="11">
        <f t="shared" si="59"/>
        <v>0</v>
      </c>
      <c r="AE112" s="7">
        <f t="shared" si="71"/>
        <v>18</v>
      </c>
      <c r="AF112" s="8">
        <v>50</v>
      </c>
      <c r="AG112" s="55" t="s">
        <v>103</v>
      </c>
      <c r="AH112" s="67">
        <v>0</v>
      </c>
      <c r="AI112" s="11">
        <f t="shared" si="60"/>
        <v>0</v>
      </c>
      <c r="AK112" s="7">
        <f t="shared" si="72"/>
        <v>18</v>
      </c>
      <c r="AL112" s="8">
        <v>50</v>
      </c>
      <c r="AM112" s="55" t="s">
        <v>103</v>
      </c>
      <c r="AN112" s="67">
        <v>42.09</v>
      </c>
      <c r="AO112" s="11">
        <f t="shared" si="61"/>
        <v>2104.5</v>
      </c>
      <c r="AQ112" s="7">
        <f t="shared" si="73"/>
        <v>18</v>
      </c>
      <c r="AR112" s="8">
        <v>50</v>
      </c>
      <c r="AS112" s="55" t="s">
        <v>103</v>
      </c>
      <c r="AT112" s="67"/>
      <c r="AU112" s="11">
        <f t="shared" si="62"/>
        <v>0</v>
      </c>
      <c r="AW112" s="7">
        <f t="shared" si="74"/>
        <v>18</v>
      </c>
      <c r="AX112" s="8">
        <v>50</v>
      </c>
      <c r="AY112" s="55" t="s">
        <v>103</v>
      </c>
      <c r="AZ112" s="67">
        <v>0</v>
      </c>
      <c r="BA112" s="11">
        <f t="shared" si="63"/>
        <v>0</v>
      </c>
      <c r="BC112" s="7">
        <f t="shared" si="75"/>
        <v>18</v>
      </c>
      <c r="BD112" s="8">
        <v>50</v>
      </c>
      <c r="BE112" s="55" t="s">
        <v>103</v>
      </c>
      <c r="BF112" s="67">
        <v>27.2</v>
      </c>
      <c r="BG112" s="11">
        <f t="shared" si="64"/>
        <v>1360</v>
      </c>
      <c r="BI112" s="7">
        <f t="shared" si="76"/>
        <v>18</v>
      </c>
      <c r="BJ112" s="8">
        <v>50</v>
      </c>
      <c r="BK112" s="55" t="s">
        <v>103</v>
      </c>
      <c r="BL112" s="67">
        <v>0</v>
      </c>
      <c r="BM112" s="11">
        <f t="shared" si="65"/>
        <v>0</v>
      </c>
    </row>
    <row r="113" spans="1:65" s="23" customFormat="1" ht="12.6" customHeight="1" thickBot="1" x14ac:dyDescent="0.3">
      <c r="A113" s="7">
        <f t="shared" si="66"/>
        <v>19</v>
      </c>
      <c r="B113" s="8">
        <v>50</v>
      </c>
      <c r="C113" s="55" t="s">
        <v>104</v>
      </c>
      <c r="D113" s="66">
        <v>0</v>
      </c>
      <c r="E113" s="11">
        <f t="shared" si="55"/>
        <v>0</v>
      </c>
      <c r="G113" s="7">
        <f t="shared" si="67"/>
        <v>19</v>
      </c>
      <c r="H113" s="8">
        <v>50</v>
      </c>
      <c r="I113" s="55" t="s">
        <v>104</v>
      </c>
      <c r="J113" s="67">
        <v>0</v>
      </c>
      <c r="K113" s="11">
        <f t="shared" si="56"/>
        <v>0</v>
      </c>
      <c r="M113" s="7">
        <f t="shared" si="68"/>
        <v>19</v>
      </c>
      <c r="N113" s="8">
        <v>50</v>
      </c>
      <c r="O113" s="55" t="s">
        <v>104</v>
      </c>
      <c r="P113" s="67">
        <v>55</v>
      </c>
      <c r="Q113" s="11">
        <f t="shared" si="57"/>
        <v>2750</v>
      </c>
      <c r="S113" s="7">
        <f t="shared" si="69"/>
        <v>19</v>
      </c>
      <c r="T113" s="8">
        <v>50</v>
      </c>
      <c r="U113" s="55" t="s">
        <v>104</v>
      </c>
      <c r="V113" s="67">
        <v>30.75</v>
      </c>
      <c r="W113" s="11">
        <f t="shared" si="58"/>
        <v>1537.5</v>
      </c>
      <c r="Y113" s="7">
        <f t="shared" si="70"/>
        <v>19</v>
      </c>
      <c r="Z113" s="8">
        <v>50</v>
      </c>
      <c r="AA113" s="55" t="s">
        <v>104</v>
      </c>
      <c r="AB113" s="67"/>
      <c r="AC113" s="11">
        <f t="shared" si="59"/>
        <v>0</v>
      </c>
      <c r="AE113" s="7">
        <f t="shared" si="71"/>
        <v>19</v>
      </c>
      <c r="AF113" s="8">
        <v>50</v>
      </c>
      <c r="AG113" s="55" t="s">
        <v>104</v>
      </c>
      <c r="AH113" s="67">
        <v>0</v>
      </c>
      <c r="AI113" s="11">
        <f t="shared" si="60"/>
        <v>0</v>
      </c>
      <c r="AK113" s="7">
        <f t="shared" si="72"/>
        <v>19</v>
      </c>
      <c r="AL113" s="8">
        <v>50</v>
      </c>
      <c r="AM113" s="55" t="s">
        <v>104</v>
      </c>
      <c r="AN113" s="67">
        <v>42.09</v>
      </c>
      <c r="AO113" s="11">
        <f t="shared" si="61"/>
        <v>2104.5</v>
      </c>
      <c r="AQ113" s="7">
        <f t="shared" si="73"/>
        <v>19</v>
      </c>
      <c r="AR113" s="8">
        <v>50</v>
      </c>
      <c r="AS113" s="55" t="s">
        <v>104</v>
      </c>
      <c r="AT113" s="67"/>
      <c r="AU113" s="11">
        <f t="shared" si="62"/>
        <v>0</v>
      </c>
      <c r="AW113" s="7">
        <f t="shared" si="74"/>
        <v>19</v>
      </c>
      <c r="AX113" s="8">
        <v>50</v>
      </c>
      <c r="AY113" s="55" t="s">
        <v>104</v>
      </c>
      <c r="AZ113" s="67">
        <v>0</v>
      </c>
      <c r="BA113" s="11">
        <f t="shared" si="63"/>
        <v>0</v>
      </c>
      <c r="BC113" s="7">
        <f t="shared" si="75"/>
        <v>19</v>
      </c>
      <c r="BD113" s="8">
        <v>50</v>
      </c>
      <c r="BE113" s="55" t="s">
        <v>104</v>
      </c>
      <c r="BF113" s="67">
        <v>27.2</v>
      </c>
      <c r="BG113" s="11">
        <f t="shared" si="64"/>
        <v>1360</v>
      </c>
      <c r="BI113" s="7">
        <f t="shared" si="76"/>
        <v>19</v>
      </c>
      <c r="BJ113" s="8">
        <v>50</v>
      </c>
      <c r="BK113" s="55" t="s">
        <v>104</v>
      </c>
      <c r="BL113" s="67">
        <v>0</v>
      </c>
      <c r="BM113" s="11">
        <f t="shared" si="65"/>
        <v>0</v>
      </c>
    </row>
    <row r="114" spans="1:65" s="23" customFormat="1" ht="12.6" customHeight="1" thickBot="1" x14ac:dyDescent="0.3">
      <c r="A114" s="7">
        <f t="shared" si="66"/>
        <v>20</v>
      </c>
      <c r="B114" s="8">
        <v>20</v>
      </c>
      <c r="C114" s="55" t="s">
        <v>105</v>
      </c>
      <c r="D114" s="66">
        <v>0</v>
      </c>
      <c r="E114" s="11">
        <f t="shared" si="55"/>
        <v>0</v>
      </c>
      <c r="G114" s="7">
        <f t="shared" si="67"/>
        <v>20</v>
      </c>
      <c r="H114" s="8">
        <v>20</v>
      </c>
      <c r="I114" s="55" t="s">
        <v>105</v>
      </c>
      <c r="J114" s="67">
        <v>0</v>
      </c>
      <c r="K114" s="11">
        <f t="shared" si="56"/>
        <v>0</v>
      </c>
      <c r="M114" s="7">
        <f t="shared" si="68"/>
        <v>20</v>
      </c>
      <c r="N114" s="8">
        <v>20</v>
      </c>
      <c r="O114" s="55" t="s">
        <v>105</v>
      </c>
      <c r="P114" s="67">
        <v>33</v>
      </c>
      <c r="Q114" s="11">
        <f t="shared" si="57"/>
        <v>660</v>
      </c>
      <c r="S114" s="7">
        <f t="shared" si="69"/>
        <v>20</v>
      </c>
      <c r="T114" s="8">
        <v>20</v>
      </c>
      <c r="U114" s="55" t="s">
        <v>105</v>
      </c>
      <c r="V114" s="67">
        <v>18.45</v>
      </c>
      <c r="W114" s="11">
        <f t="shared" si="58"/>
        <v>369</v>
      </c>
      <c r="Y114" s="7">
        <f t="shared" si="70"/>
        <v>20</v>
      </c>
      <c r="Z114" s="8">
        <v>20</v>
      </c>
      <c r="AA114" s="55" t="s">
        <v>105</v>
      </c>
      <c r="AB114" s="67"/>
      <c r="AC114" s="11">
        <f t="shared" si="59"/>
        <v>0</v>
      </c>
      <c r="AE114" s="7">
        <f t="shared" si="71"/>
        <v>20</v>
      </c>
      <c r="AF114" s="8">
        <v>20</v>
      </c>
      <c r="AG114" s="55" t="s">
        <v>105</v>
      </c>
      <c r="AH114" s="67">
        <v>0</v>
      </c>
      <c r="AI114" s="11">
        <f t="shared" si="60"/>
        <v>0</v>
      </c>
      <c r="AK114" s="7">
        <f t="shared" si="72"/>
        <v>20</v>
      </c>
      <c r="AL114" s="8">
        <v>20</v>
      </c>
      <c r="AM114" s="55" t="s">
        <v>105</v>
      </c>
      <c r="AN114" s="67">
        <v>25.26</v>
      </c>
      <c r="AO114" s="11">
        <f t="shared" si="61"/>
        <v>505.20000000000005</v>
      </c>
      <c r="AQ114" s="7">
        <f t="shared" si="73"/>
        <v>20</v>
      </c>
      <c r="AR114" s="8">
        <v>20</v>
      </c>
      <c r="AS114" s="55" t="s">
        <v>105</v>
      </c>
      <c r="AT114" s="67"/>
      <c r="AU114" s="11">
        <f t="shared" si="62"/>
        <v>0</v>
      </c>
      <c r="AW114" s="7">
        <f t="shared" si="74"/>
        <v>20</v>
      </c>
      <c r="AX114" s="8">
        <v>20</v>
      </c>
      <c r="AY114" s="55" t="s">
        <v>105</v>
      </c>
      <c r="AZ114" s="67">
        <v>0</v>
      </c>
      <c r="BA114" s="11">
        <f t="shared" si="63"/>
        <v>0</v>
      </c>
      <c r="BC114" s="7">
        <f t="shared" si="75"/>
        <v>20</v>
      </c>
      <c r="BD114" s="8">
        <v>20</v>
      </c>
      <c r="BE114" s="55" t="s">
        <v>105</v>
      </c>
      <c r="BF114" s="67">
        <v>16.32</v>
      </c>
      <c r="BG114" s="11">
        <f t="shared" si="64"/>
        <v>326.39999999999998</v>
      </c>
      <c r="BI114" s="7">
        <f t="shared" si="76"/>
        <v>20</v>
      </c>
      <c r="BJ114" s="8">
        <v>20</v>
      </c>
      <c r="BK114" s="55" t="s">
        <v>105</v>
      </c>
      <c r="BL114" s="67">
        <v>0</v>
      </c>
      <c r="BM114" s="11">
        <f t="shared" si="65"/>
        <v>0</v>
      </c>
    </row>
    <row r="115" spans="1:65" s="23" customFormat="1" ht="12.6" customHeight="1" thickBot="1" x14ac:dyDescent="0.3">
      <c r="A115" s="7">
        <f t="shared" si="66"/>
        <v>21</v>
      </c>
      <c r="B115" s="8">
        <v>30</v>
      </c>
      <c r="C115" s="55" t="s">
        <v>106</v>
      </c>
      <c r="D115" s="66">
        <v>0</v>
      </c>
      <c r="E115" s="11">
        <f t="shared" si="55"/>
        <v>0</v>
      </c>
      <c r="G115" s="7">
        <f t="shared" si="67"/>
        <v>21</v>
      </c>
      <c r="H115" s="8">
        <v>30</v>
      </c>
      <c r="I115" s="55" t="s">
        <v>106</v>
      </c>
      <c r="J115" s="67">
        <v>0</v>
      </c>
      <c r="K115" s="11">
        <f t="shared" si="56"/>
        <v>0</v>
      </c>
      <c r="M115" s="7">
        <f t="shared" si="68"/>
        <v>21</v>
      </c>
      <c r="N115" s="8">
        <v>30</v>
      </c>
      <c r="O115" s="55" t="s">
        <v>106</v>
      </c>
      <c r="P115" s="67">
        <v>44</v>
      </c>
      <c r="Q115" s="11">
        <f t="shared" si="57"/>
        <v>1320</v>
      </c>
      <c r="S115" s="7">
        <f t="shared" si="69"/>
        <v>21</v>
      </c>
      <c r="T115" s="8">
        <v>30</v>
      </c>
      <c r="U115" s="55" t="s">
        <v>106</v>
      </c>
      <c r="V115" s="67">
        <v>24.6</v>
      </c>
      <c r="W115" s="11">
        <f t="shared" si="58"/>
        <v>738</v>
      </c>
      <c r="Y115" s="7">
        <f t="shared" si="70"/>
        <v>21</v>
      </c>
      <c r="Z115" s="8">
        <v>30</v>
      </c>
      <c r="AA115" s="55" t="s">
        <v>106</v>
      </c>
      <c r="AB115" s="67"/>
      <c r="AC115" s="11">
        <f t="shared" si="59"/>
        <v>0</v>
      </c>
      <c r="AE115" s="7">
        <f t="shared" si="71"/>
        <v>21</v>
      </c>
      <c r="AF115" s="8">
        <v>30</v>
      </c>
      <c r="AG115" s="55" t="s">
        <v>106</v>
      </c>
      <c r="AH115" s="67">
        <v>0</v>
      </c>
      <c r="AI115" s="11">
        <f t="shared" si="60"/>
        <v>0</v>
      </c>
      <c r="AK115" s="7">
        <f t="shared" si="72"/>
        <v>21</v>
      </c>
      <c r="AL115" s="8">
        <v>30</v>
      </c>
      <c r="AM115" s="55" t="s">
        <v>106</v>
      </c>
      <c r="AN115" s="67">
        <v>36.19</v>
      </c>
      <c r="AO115" s="11">
        <f t="shared" si="61"/>
        <v>1085.6999999999998</v>
      </c>
      <c r="AQ115" s="7">
        <f t="shared" si="73"/>
        <v>21</v>
      </c>
      <c r="AR115" s="8">
        <v>30</v>
      </c>
      <c r="AS115" s="55" t="s">
        <v>106</v>
      </c>
      <c r="AT115" s="67"/>
      <c r="AU115" s="11">
        <f t="shared" si="62"/>
        <v>0</v>
      </c>
      <c r="AW115" s="7">
        <f t="shared" si="74"/>
        <v>21</v>
      </c>
      <c r="AX115" s="8">
        <v>30</v>
      </c>
      <c r="AY115" s="55" t="s">
        <v>106</v>
      </c>
      <c r="AZ115" s="67">
        <v>0</v>
      </c>
      <c r="BA115" s="11">
        <f t="shared" si="63"/>
        <v>0</v>
      </c>
      <c r="BC115" s="7">
        <f t="shared" si="75"/>
        <v>21</v>
      </c>
      <c r="BD115" s="8">
        <v>30</v>
      </c>
      <c r="BE115" s="55" t="s">
        <v>106</v>
      </c>
      <c r="BF115" s="67">
        <v>27.65</v>
      </c>
      <c r="BG115" s="11">
        <f t="shared" si="64"/>
        <v>829.5</v>
      </c>
      <c r="BI115" s="7">
        <f t="shared" si="76"/>
        <v>21</v>
      </c>
      <c r="BJ115" s="8">
        <v>30</v>
      </c>
      <c r="BK115" s="55" t="s">
        <v>106</v>
      </c>
      <c r="BL115" s="67">
        <v>0</v>
      </c>
      <c r="BM115" s="11">
        <f t="shared" si="65"/>
        <v>0</v>
      </c>
    </row>
    <row r="116" spans="1:65" s="23" customFormat="1" ht="12.6" customHeight="1" thickBot="1" x14ac:dyDescent="0.3">
      <c r="A116" s="7">
        <f t="shared" si="66"/>
        <v>22</v>
      </c>
      <c r="B116" s="8">
        <v>50</v>
      </c>
      <c r="C116" s="55" t="s">
        <v>107</v>
      </c>
      <c r="D116" s="66">
        <v>0</v>
      </c>
      <c r="E116" s="11">
        <f t="shared" si="55"/>
        <v>0</v>
      </c>
      <c r="G116" s="7">
        <f t="shared" si="67"/>
        <v>22</v>
      </c>
      <c r="H116" s="8">
        <v>50</v>
      </c>
      <c r="I116" s="55" t="s">
        <v>107</v>
      </c>
      <c r="J116" s="67">
        <v>0</v>
      </c>
      <c r="K116" s="11">
        <f t="shared" si="56"/>
        <v>0</v>
      </c>
      <c r="M116" s="7">
        <f t="shared" si="68"/>
        <v>22</v>
      </c>
      <c r="N116" s="8">
        <v>50</v>
      </c>
      <c r="O116" s="55" t="s">
        <v>107</v>
      </c>
      <c r="P116" s="67">
        <v>55</v>
      </c>
      <c r="Q116" s="11">
        <f t="shared" si="57"/>
        <v>2750</v>
      </c>
      <c r="S116" s="7">
        <f t="shared" si="69"/>
        <v>22</v>
      </c>
      <c r="T116" s="8">
        <v>50</v>
      </c>
      <c r="U116" s="55" t="s">
        <v>107</v>
      </c>
      <c r="V116" s="67">
        <v>30.75</v>
      </c>
      <c r="W116" s="11">
        <f t="shared" si="58"/>
        <v>1537.5</v>
      </c>
      <c r="Y116" s="7">
        <f t="shared" si="70"/>
        <v>22</v>
      </c>
      <c r="Z116" s="8">
        <v>50</v>
      </c>
      <c r="AA116" s="55" t="s">
        <v>107</v>
      </c>
      <c r="AB116" s="67"/>
      <c r="AC116" s="11">
        <f t="shared" si="59"/>
        <v>0</v>
      </c>
      <c r="AE116" s="7">
        <f t="shared" si="71"/>
        <v>22</v>
      </c>
      <c r="AF116" s="8">
        <v>50</v>
      </c>
      <c r="AG116" s="55" t="s">
        <v>107</v>
      </c>
      <c r="AH116" s="67">
        <v>0</v>
      </c>
      <c r="AI116" s="11">
        <f t="shared" si="60"/>
        <v>0</v>
      </c>
      <c r="AK116" s="7">
        <f t="shared" si="72"/>
        <v>22</v>
      </c>
      <c r="AL116" s="8">
        <v>50</v>
      </c>
      <c r="AM116" s="55" t="s">
        <v>107</v>
      </c>
      <c r="AN116" s="67">
        <v>45.24</v>
      </c>
      <c r="AO116" s="11">
        <f t="shared" si="61"/>
        <v>2262</v>
      </c>
      <c r="AQ116" s="7">
        <f t="shared" si="73"/>
        <v>22</v>
      </c>
      <c r="AR116" s="8">
        <v>50</v>
      </c>
      <c r="AS116" s="55" t="s">
        <v>107</v>
      </c>
      <c r="AT116" s="67"/>
      <c r="AU116" s="11">
        <f t="shared" si="62"/>
        <v>0</v>
      </c>
      <c r="AW116" s="7">
        <f t="shared" si="74"/>
        <v>22</v>
      </c>
      <c r="AX116" s="8">
        <v>50</v>
      </c>
      <c r="AY116" s="55" t="s">
        <v>107</v>
      </c>
      <c r="AZ116" s="67">
        <v>0</v>
      </c>
      <c r="BA116" s="11">
        <f t="shared" si="63"/>
        <v>0</v>
      </c>
      <c r="BC116" s="7">
        <f t="shared" si="75"/>
        <v>22</v>
      </c>
      <c r="BD116" s="8">
        <v>50</v>
      </c>
      <c r="BE116" s="55" t="s">
        <v>107</v>
      </c>
      <c r="BF116" s="67">
        <v>27.2</v>
      </c>
      <c r="BG116" s="11">
        <f t="shared" si="64"/>
        <v>1360</v>
      </c>
      <c r="BI116" s="7">
        <f t="shared" si="76"/>
        <v>22</v>
      </c>
      <c r="BJ116" s="8">
        <v>50</v>
      </c>
      <c r="BK116" s="55" t="s">
        <v>107</v>
      </c>
      <c r="BL116" s="67">
        <v>0</v>
      </c>
      <c r="BM116" s="11">
        <f t="shared" si="65"/>
        <v>0</v>
      </c>
    </row>
    <row r="117" spans="1:65" s="23" customFormat="1" ht="12.6" customHeight="1" thickBot="1" x14ac:dyDescent="0.3">
      <c r="A117" s="7">
        <f t="shared" si="66"/>
        <v>23</v>
      </c>
      <c r="B117" s="8">
        <v>20</v>
      </c>
      <c r="C117" s="55" t="s">
        <v>108</v>
      </c>
      <c r="D117" s="66">
        <v>0</v>
      </c>
      <c r="E117" s="11">
        <f t="shared" si="55"/>
        <v>0</v>
      </c>
      <c r="G117" s="7">
        <f t="shared" si="67"/>
        <v>23</v>
      </c>
      <c r="H117" s="8">
        <v>20</v>
      </c>
      <c r="I117" s="55" t="s">
        <v>108</v>
      </c>
      <c r="J117" s="67">
        <v>0</v>
      </c>
      <c r="K117" s="11">
        <f t="shared" si="56"/>
        <v>0</v>
      </c>
      <c r="M117" s="7">
        <f t="shared" si="68"/>
        <v>23</v>
      </c>
      <c r="N117" s="8">
        <v>20</v>
      </c>
      <c r="O117" s="55" t="s">
        <v>108</v>
      </c>
      <c r="P117" s="67">
        <v>16.5</v>
      </c>
      <c r="Q117" s="11">
        <f t="shared" si="57"/>
        <v>330</v>
      </c>
      <c r="S117" s="7">
        <f t="shared" si="69"/>
        <v>23</v>
      </c>
      <c r="T117" s="8">
        <v>20</v>
      </c>
      <c r="U117" s="55" t="s">
        <v>108</v>
      </c>
      <c r="V117" s="67">
        <v>9.23</v>
      </c>
      <c r="W117" s="11">
        <f t="shared" si="58"/>
        <v>184.60000000000002</v>
      </c>
      <c r="Y117" s="7">
        <f t="shared" si="70"/>
        <v>23</v>
      </c>
      <c r="Z117" s="8">
        <v>20</v>
      </c>
      <c r="AA117" s="55" t="s">
        <v>108</v>
      </c>
      <c r="AB117" s="67"/>
      <c r="AC117" s="11">
        <f t="shared" si="59"/>
        <v>0</v>
      </c>
      <c r="AE117" s="7">
        <f t="shared" si="71"/>
        <v>23</v>
      </c>
      <c r="AF117" s="8">
        <v>20</v>
      </c>
      <c r="AG117" s="55" t="s">
        <v>108</v>
      </c>
      <c r="AH117" s="67">
        <v>0</v>
      </c>
      <c r="AI117" s="11">
        <f t="shared" si="60"/>
        <v>0</v>
      </c>
      <c r="AK117" s="7">
        <f t="shared" si="72"/>
        <v>23</v>
      </c>
      <c r="AL117" s="8">
        <v>20</v>
      </c>
      <c r="AM117" s="55" t="s">
        <v>108</v>
      </c>
      <c r="AN117" s="67">
        <v>12.63</v>
      </c>
      <c r="AO117" s="11">
        <f t="shared" si="61"/>
        <v>252.60000000000002</v>
      </c>
      <c r="AQ117" s="7">
        <f t="shared" si="73"/>
        <v>23</v>
      </c>
      <c r="AR117" s="8">
        <v>20</v>
      </c>
      <c r="AS117" s="55" t="s">
        <v>108</v>
      </c>
      <c r="AT117" s="67"/>
      <c r="AU117" s="11">
        <f t="shared" si="62"/>
        <v>0</v>
      </c>
      <c r="AW117" s="7">
        <f t="shared" si="74"/>
        <v>23</v>
      </c>
      <c r="AX117" s="8">
        <v>20</v>
      </c>
      <c r="AY117" s="55" t="s">
        <v>108</v>
      </c>
      <c r="AZ117" s="67">
        <v>0</v>
      </c>
      <c r="BA117" s="11">
        <f t="shared" si="63"/>
        <v>0</v>
      </c>
      <c r="BC117" s="7">
        <f t="shared" si="75"/>
        <v>23</v>
      </c>
      <c r="BD117" s="8">
        <v>20</v>
      </c>
      <c r="BE117" s="55" t="s">
        <v>108</v>
      </c>
      <c r="BF117" s="67">
        <v>10.119999999999999</v>
      </c>
      <c r="BG117" s="11">
        <f t="shared" si="64"/>
        <v>202.39999999999998</v>
      </c>
      <c r="BI117" s="7">
        <f t="shared" si="76"/>
        <v>23</v>
      </c>
      <c r="BJ117" s="8">
        <v>20</v>
      </c>
      <c r="BK117" s="55" t="s">
        <v>108</v>
      </c>
      <c r="BL117" s="67">
        <v>0</v>
      </c>
      <c r="BM117" s="11">
        <f t="shared" si="65"/>
        <v>0</v>
      </c>
    </row>
    <row r="118" spans="1:65" s="23" customFormat="1" ht="12.6" customHeight="1" thickBot="1" x14ac:dyDescent="0.3">
      <c r="A118" s="7">
        <f t="shared" si="66"/>
        <v>24</v>
      </c>
      <c r="B118" s="8">
        <v>20</v>
      </c>
      <c r="C118" s="55" t="s">
        <v>109</v>
      </c>
      <c r="D118" s="66">
        <v>0</v>
      </c>
      <c r="E118" s="11">
        <f t="shared" si="55"/>
        <v>0</v>
      </c>
      <c r="G118" s="7">
        <f t="shared" si="67"/>
        <v>24</v>
      </c>
      <c r="H118" s="8">
        <v>20</v>
      </c>
      <c r="I118" s="55" t="s">
        <v>109</v>
      </c>
      <c r="J118" s="67">
        <v>0</v>
      </c>
      <c r="K118" s="11">
        <f t="shared" si="56"/>
        <v>0</v>
      </c>
      <c r="M118" s="7">
        <f t="shared" si="68"/>
        <v>24</v>
      </c>
      <c r="N118" s="8">
        <v>20</v>
      </c>
      <c r="O118" s="55" t="s">
        <v>109</v>
      </c>
      <c r="P118" s="67">
        <v>16.5</v>
      </c>
      <c r="Q118" s="11">
        <f t="shared" si="57"/>
        <v>330</v>
      </c>
      <c r="S118" s="7">
        <f t="shared" si="69"/>
        <v>24</v>
      </c>
      <c r="T118" s="8">
        <v>20</v>
      </c>
      <c r="U118" s="55" t="s">
        <v>109</v>
      </c>
      <c r="V118" s="67">
        <v>9.23</v>
      </c>
      <c r="W118" s="11">
        <f t="shared" si="58"/>
        <v>184.60000000000002</v>
      </c>
      <c r="Y118" s="7">
        <f t="shared" si="70"/>
        <v>24</v>
      </c>
      <c r="Z118" s="8">
        <v>20</v>
      </c>
      <c r="AA118" s="55" t="s">
        <v>109</v>
      </c>
      <c r="AB118" s="67"/>
      <c r="AC118" s="11">
        <f t="shared" si="59"/>
        <v>0</v>
      </c>
      <c r="AE118" s="7">
        <f t="shared" si="71"/>
        <v>24</v>
      </c>
      <c r="AF118" s="8">
        <v>20</v>
      </c>
      <c r="AG118" s="55" t="s">
        <v>109</v>
      </c>
      <c r="AH118" s="67">
        <v>0</v>
      </c>
      <c r="AI118" s="11">
        <f t="shared" si="60"/>
        <v>0</v>
      </c>
      <c r="AK118" s="7">
        <f t="shared" si="72"/>
        <v>24</v>
      </c>
      <c r="AL118" s="8">
        <v>20</v>
      </c>
      <c r="AM118" s="55" t="s">
        <v>109</v>
      </c>
      <c r="AN118" s="67">
        <v>13.57</v>
      </c>
      <c r="AO118" s="11">
        <f t="shared" si="61"/>
        <v>271.39999999999998</v>
      </c>
      <c r="AQ118" s="7">
        <f t="shared" si="73"/>
        <v>24</v>
      </c>
      <c r="AR118" s="8">
        <v>20</v>
      </c>
      <c r="AS118" s="55" t="s">
        <v>109</v>
      </c>
      <c r="AT118" s="67"/>
      <c r="AU118" s="11">
        <f t="shared" si="62"/>
        <v>0</v>
      </c>
      <c r="AW118" s="7">
        <f t="shared" si="74"/>
        <v>24</v>
      </c>
      <c r="AX118" s="8">
        <v>20</v>
      </c>
      <c r="AY118" s="55" t="s">
        <v>109</v>
      </c>
      <c r="AZ118" s="67">
        <v>0</v>
      </c>
      <c r="BA118" s="11">
        <f t="shared" si="63"/>
        <v>0</v>
      </c>
      <c r="BC118" s="7">
        <f t="shared" si="75"/>
        <v>24</v>
      </c>
      <c r="BD118" s="8">
        <v>20</v>
      </c>
      <c r="BE118" s="55" t="s">
        <v>109</v>
      </c>
      <c r="BF118" s="67">
        <v>10.68</v>
      </c>
      <c r="BG118" s="11">
        <f t="shared" si="64"/>
        <v>213.6</v>
      </c>
      <c r="BI118" s="7">
        <f t="shared" si="76"/>
        <v>24</v>
      </c>
      <c r="BJ118" s="8">
        <v>20</v>
      </c>
      <c r="BK118" s="55" t="s">
        <v>109</v>
      </c>
      <c r="BL118" s="67">
        <v>0</v>
      </c>
      <c r="BM118" s="11">
        <f t="shared" si="65"/>
        <v>0</v>
      </c>
    </row>
    <row r="119" spans="1:65" s="23" customFormat="1" ht="12.6" customHeight="1" thickBot="1" x14ac:dyDescent="0.3">
      <c r="A119" s="7">
        <f t="shared" si="66"/>
        <v>25</v>
      </c>
      <c r="B119" s="8">
        <v>10</v>
      </c>
      <c r="C119" s="55" t="s">
        <v>110</v>
      </c>
      <c r="D119" s="66">
        <v>0</v>
      </c>
      <c r="E119" s="11">
        <f t="shared" si="55"/>
        <v>0</v>
      </c>
      <c r="G119" s="7">
        <f t="shared" si="67"/>
        <v>25</v>
      </c>
      <c r="H119" s="8">
        <v>10</v>
      </c>
      <c r="I119" s="55" t="s">
        <v>110</v>
      </c>
      <c r="J119" s="67">
        <v>0</v>
      </c>
      <c r="K119" s="11">
        <f t="shared" si="56"/>
        <v>0</v>
      </c>
      <c r="M119" s="7">
        <f t="shared" si="68"/>
        <v>25</v>
      </c>
      <c r="N119" s="8">
        <v>10</v>
      </c>
      <c r="O119" s="55" t="s">
        <v>110</v>
      </c>
      <c r="P119" s="67">
        <v>55</v>
      </c>
      <c r="Q119" s="11">
        <f t="shared" si="57"/>
        <v>550</v>
      </c>
      <c r="S119" s="7">
        <f t="shared" si="69"/>
        <v>25</v>
      </c>
      <c r="T119" s="8">
        <v>10</v>
      </c>
      <c r="U119" s="55" t="s">
        <v>110</v>
      </c>
      <c r="V119" s="67">
        <v>30.75</v>
      </c>
      <c r="W119" s="11">
        <f t="shared" si="58"/>
        <v>307.5</v>
      </c>
      <c r="Y119" s="7">
        <f t="shared" si="70"/>
        <v>25</v>
      </c>
      <c r="Z119" s="8">
        <v>10</v>
      </c>
      <c r="AA119" s="55" t="s">
        <v>110</v>
      </c>
      <c r="AB119" s="67"/>
      <c r="AC119" s="11">
        <f t="shared" si="59"/>
        <v>0</v>
      </c>
      <c r="AE119" s="7">
        <f t="shared" si="71"/>
        <v>25</v>
      </c>
      <c r="AF119" s="8">
        <v>10</v>
      </c>
      <c r="AG119" s="55" t="s">
        <v>110</v>
      </c>
      <c r="AH119" s="67">
        <v>0</v>
      </c>
      <c r="AI119" s="11">
        <f t="shared" si="60"/>
        <v>0</v>
      </c>
      <c r="AK119" s="7">
        <f t="shared" si="72"/>
        <v>25</v>
      </c>
      <c r="AL119" s="8">
        <v>10</v>
      </c>
      <c r="AM119" s="55" t="s">
        <v>110</v>
      </c>
      <c r="AN119" s="67">
        <v>45.24</v>
      </c>
      <c r="AO119" s="11">
        <f t="shared" si="61"/>
        <v>452.40000000000003</v>
      </c>
      <c r="AQ119" s="7">
        <f t="shared" si="73"/>
        <v>25</v>
      </c>
      <c r="AR119" s="8">
        <v>10</v>
      </c>
      <c r="AS119" s="55" t="s">
        <v>110</v>
      </c>
      <c r="AT119" s="67"/>
      <c r="AU119" s="11">
        <f t="shared" si="62"/>
        <v>0</v>
      </c>
      <c r="AW119" s="7">
        <f t="shared" si="74"/>
        <v>25</v>
      </c>
      <c r="AX119" s="8">
        <v>10</v>
      </c>
      <c r="AY119" s="55" t="s">
        <v>110</v>
      </c>
      <c r="AZ119" s="67">
        <v>0</v>
      </c>
      <c r="BA119" s="11">
        <f t="shared" si="63"/>
        <v>0</v>
      </c>
      <c r="BC119" s="7">
        <f t="shared" si="75"/>
        <v>25</v>
      </c>
      <c r="BD119" s="8">
        <v>10</v>
      </c>
      <c r="BE119" s="55" t="s">
        <v>110</v>
      </c>
      <c r="BF119" s="67">
        <v>27.2</v>
      </c>
      <c r="BG119" s="11">
        <f t="shared" si="64"/>
        <v>272</v>
      </c>
      <c r="BI119" s="7">
        <f t="shared" si="76"/>
        <v>25</v>
      </c>
      <c r="BJ119" s="8">
        <v>10</v>
      </c>
      <c r="BK119" s="55" t="s">
        <v>110</v>
      </c>
      <c r="BL119" s="67">
        <v>0</v>
      </c>
      <c r="BM119" s="11">
        <f t="shared" si="65"/>
        <v>0</v>
      </c>
    </row>
    <row r="120" spans="1:65" s="23" customFormat="1" ht="12.6" customHeight="1" thickBot="1" x14ac:dyDescent="0.3">
      <c r="A120" s="7">
        <f t="shared" si="66"/>
        <v>26</v>
      </c>
      <c r="B120" s="8">
        <v>30</v>
      </c>
      <c r="C120" s="55" t="s">
        <v>111</v>
      </c>
      <c r="D120" s="66">
        <v>0</v>
      </c>
      <c r="E120" s="11">
        <f t="shared" si="55"/>
        <v>0</v>
      </c>
      <c r="G120" s="7">
        <f t="shared" si="67"/>
        <v>26</v>
      </c>
      <c r="H120" s="8">
        <v>30</v>
      </c>
      <c r="I120" s="55" t="s">
        <v>111</v>
      </c>
      <c r="J120" s="67">
        <v>0</v>
      </c>
      <c r="K120" s="11">
        <f t="shared" si="56"/>
        <v>0</v>
      </c>
      <c r="M120" s="7">
        <f t="shared" si="68"/>
        <v>26</v>
      </c>
      <c r="N120" s="8">
        <v>30</v>
      </c>
      <c r="O120" s="55" t="s">
        <v>111</v>
      </c>
      <c r="P120" s="67">
        <v>55</v>
      </c>
      <c r="Q120" s="11">
        <f t="shared" si="57"/>
        <v>1650</v>
      </c>
      <c r="S120" s="7">
        <f t="shared" si="69"/>
        <v>26</v>
      </c>
      <c r="T120" s="8">
        <v>30</v>
      </c>
      <c r="U120" s="55" t="s">
        <v>111</v>
      </c>
      <c r="V120" s="67">
        <v>30.75</v>
      </c>
      <c r="W120" s="11">
        <f t="shared" si="58"/>
        <v>922.5</v>
      </c>
      <c r="Y120" s="7">
        <f t="shared" si="70"/>
        <v>26</v>
      </c>
      <c r="Z120" s="8">
        <v>30</v>
      </c>
      <c r="AA120" s="55" t="s">
        <v>111</v>
      </c>
      <c r="AB120" s="67"/>
      <c r="AC120" s="11">
        <f t="shared" si="59"/>
        <v>0</v>
      </c>
      <c r="AE120" s="7">
        <f t="shared" si="71"/>
        <v>26</v>
      </c>
      <c r="AF120" s="8">
        <v>30</v>
      </c>
      <c r="AG120" s="55" t="s">
        <v>111</v>
      </c>
      <c r="AH120" s="67">
        <v>0</v>
      </c>
      <c r="AI120" s="11">
        <f t="shared" si="60"/>
        <v>0</v>
      </c>
      <c r="AK120" s="7">
        <f t="shared" si="72"/>
        <v>26</v>
      </c>
      <c r="AL120" s="8">
        <v>30</v>
      </c>
      <c r="AM120" s="55" t="s">
        <v>111</v>
      </c>
      <c r="AN120" s="67">
        <v>42.09</v>
      </c>
      <c r="AO120" s="11">
        <f t="shared" si="61"/>
        <v>1262.7</v>
      </c>
      <c r="AQ120" s="7">
        <f t="shared" si="73"/>
        <v>26</v>
      </c>
      <c r="AR120" s="8">
        <v>30</v>
      </c>
      <c r="AS120" s="55" t="s">
        <v>111</v>
      </c>
      <c r="AT120" s="67"/>
      <c r="AU120" s="11">
        <f t="shared" si="62"/>
        <v>0</v>
      </c>
      <c r="AW120" s="7">
        <f t="shared" si="74"/>
        <v>26</v>
      </c>
      <c r="AX120" s="8">
        <v>30</v>
      </c>
      <c r="AY120" s="55" t="s">
        <v>111</v>
      </c>
      <c r="AZ120" s="67">
        <v>0</v>
      </c>
      <c r="BA120" s="11">
        <f t="shared" si="63"/>
        <v>0</v>
      </c>
      <c r="BC120" s="7">
        <f t="shared" si="75"/>
        <v>26</v>
      </c>
      <c r="BD120" s="8">
        <v>30</v>
      </c>
      <c r="BE120" s="55" t="s">
        <v>111</v>
      </c>
      <c r="BF120" s="67">
        <v>27.2</v>
      </c>
      <c r="BG120" s="11">
        <f t="shared" si="64"/>
        <v>816</v>
      </c>
      <c r="BI120" s="7">
        <f t="shared" si="76"/>
        <v>26</v>
      </c>
      <c r="BJ120" s="8">
        <v>30</v>
      </c>
      <c r="BK120" s="55" t="s">
        <v>111</v>
      </c>
      <c r="BL120" s="67">
        <v>0</v>
      </c>
      <c r="BM120" s="11">
        <f t="shared" si="65"/>
        <v>0</v>
      </c>
    </row>
    <row r="121" spans="1:65" s="23" customFormat="1" ht="12.6" customHeight="1" thickBot="1" x14ac:dyDescent="0.3">
      <c r="A121" s="7">
        <f t="shared" si="66"/>
        <v>27</v>
      </c>
      <c r="B121" s="8">
        <v>50</v>
      </c>
      <c r="C121" s="55" t="s">
        <v>112</v>
      </c>
      <c r="D121" s="66">
        <v>0</v>
      </c>
      <c r="E121" s="11">
        <f t="shared" si="55"/>
        <v>0</v>
      </c>
      <c r="G121" s="7">
        <f t="shared" si="67"/>
        <v>27</v>
      </c>
      <c r="H121" s="8">
        <v>50</v>
      </c>
      <c r="I121" s="55" t="s">
        <v>112</v>
      </c>
      <c r="J121" s="67">
        <v>0</v>
      </c>
      <c r="K121" s="11">
        <f t="shared" si="56"/>
        <v>0</v>
      </c>
      <c r="M121" s="7">
        <f t="shared" si="68"/>
        <v>27</v>
      </c>
      <c r="N121" s="8">
        <v>50</v>
      </c>
      <c r="O121" s="55" t="s">
        <v>112</v>
      </c>
      <c r="P121" s="67">
        <v>110</v>
      </c>
      <c r="Q121" s="11">
        <f t="shared" si="57"/>
        <v>5500</v>
      </c>
      <c r="S121" s="7">
        <f t="shared" si="69"/>
        <v>27</v>
      </c>
      <c r="T121" s="8">
        <v>50</v>
      </c>
      <c r="U121" s="55" t="s">
        <v>112</v>
      </c>
      <c r="V121" s="67">
        <v>61.5</v>
      </c>
      <c r="W121" s="11">
        <f t="shared" si="58"/>
        <v>3075</v>
      </c>
      <c r="Y121" s="7">
        <f t="shared" si="70"/>
        <v>27</v>
      </c>
      <c r="Z121" s="8">
        <v>50</v>
      </c>
      <c r="AA121" s="55" t="s">
        <v>112</v>
      </c>
      <c r="AB121" s="67"/>
      <c r="AC121" s="11">
        <f t="shared" si="59"/>
        <v>0</v>
      </c>
      <c r="AE121" s="7">
        <f t="shared" si="71"/>
        <v>27</v>
      </c>
      <c r="AF121" s="8">
        <v>50</v>
      </c>
      <c r="AG121" s="55" t="s">
        <v>112</v>
      </c>
      <c r="AH121" s="67">
        <v>0</v>
      </c>
      <c r="AI121" s="11">
        <f t="shared" si="60"/>
        <v>0</v>
      </c>
      <c r="AK121" s="7">
        <f t="shared" si="72"/>
        <v>27</v>
      </c>
      <c r="AL121" s="8">
        <v>50</v>
      </c>
      <c r="AM121" s="55" t="s">
        <v>112</v>
      </c>
      <c r="AN121" s="67">
        <v>78.56</v>
      </c>
      <c r="AO121" s="11">
        <f t="shared" si="61"/>
        <v>3928</v>
      </c>
      <c r="AQ121" s="7">
        <f t="shared" si="73"/>
        <v>27</v>
      </c>
      <c r="AR121" s="8">
        <v>50</v>
      </c>
      <c r="AS121" s="55" t="s">
        <v>112</v>
      </c>
      <c r="AT121" s="67"/>
      <c r="AU121" s="11">
        <f t="shared" si="62"/>
        <v>0</v>
      </c>
      <c r="AW121" s="7">
        <f t="shared" si="74"/>
        <v>27</v>
      </c>
      <c r="AX121" s="8">
        <v>50</v>
      </c>
      <c r="AY121" s="55" t="s">
        <v>112</v>
      </c>
      <c r="AZ121" s="67">
        <v>0</v>
      </c>
      <c r="BA121" s="11">
        <f t="shared" si="63"/>
        <v>0</v>
      </c>
      <c r="BC121" s="7">
        <f t="shared" si="75"/>
        <v>27</v>
      </c>
      <c r="BD121" s="8">
        <v>50</v>
      </c>
      <c r="BE121" s="55" t="s">
        <v>112</v>
      </c>
      <c r="BF121" s="67">
        <v>54.4</v>
      </c>
      <c r="BG121" s="11">
        <f t="shared" si="64"/>
        <v>2720</v>
      </c>
      <c r="BI121" s="7">
        <f t="shared" si="76"/>
        <v>27</v>
      </c>
      <c r="BJ121" s="8">
        <v>50</v>
      </c>
      <c r="BK121" s="55" t="s">
        <v>112</v>
      </c>
      <c r="BL121" s="67">
        <v>0</v>
      </c>
      <c r="BM121" s="11">
        <f t="shared" si="65"/>
        <v>0</v>
      </c>
    </row>
    <row r="122" spans="1:65" s="23" customFormat="1" ht="25.15" customHeight="1" thickBot="1" x14ac:dyDescent="0.3">
      <c r="A122" s="7">
        <f t="shared" si="66"/>
        <v>28</v>
      </c>
      <c r="B122" s="8">
        <v>50</v>
      </c>
      <c r="C122" s="55" t="s">
        <v>113</v>
      </c>
      <c r="D122" s="66">
        <v>0</v>
      </c>
      <c r="E122" s="11">
        <f t="shared" si="55"/>
        <v>0</v>
      </c>
      <c r="G122" s="7">
        <f t="shared" si="67"/>
        <v>28</v>
      </c>
      <c r="H122" s="8">
        <v>50</v>
      </c>
      <c r="I122" s="55" t="s">
        <v>113</v>
      </c>
      <c r="J122" s="67">
        <v>0</v>
      </c>
      <c r="K122" s="11">
        <f t="shared" si="56"/>
        <v>0</v>
      </c>
      <c r="M122" s="7">
        <f t="shared" si="68"/>
        <v>28</v>
      </c>
      <c r="N122" s="8">
        <v>50</v>
      </c>
      <c r="O122" s="55" t="s">
        <v>113</v>
      </c>
      <c r="P122" s="67">
        <v>44</v>
      </c>
      <c r="Q122" s="11">
        <f t="shared" si="57"/>
        <v>2200</v>
      </c>
      <c r="S122" s="7">
        <f t="shared" si="69"/>
        <v>28</v>
      </c>
      <c r="T122" s="8">
        <v>50</v>
      </c>
      <c r="U122" s="55" t="s">
        <v>113</v>
      </c>
      <c r="V122" s="67">
        <v>24.6</v>
      </c>
      <c r="W122" s="11">
        <f t="shared" si="58"/>
        <v>1230</v>
      </c>
      <c r="Y122" s="7">
        <f t="shared" si="70"/>
        <v>28</v>
      </c>
      <c r="Z122" s="8">
        <v>50</v>
      </c>
      <c r="AA122" s="55" t="s">
        <v>113</v>
      </c>
      <c r="AB122" s="67"/>
      <c r="AC122" s="11">
        <f t="shared" si="59"/>
        <v>0</v>
      </c>
      <c r="AE122" s="7">
        <f t="shared" si="71"/>
        <v>28</v>
      </c>
      <c r="AF122" s="8">
        <v>50</v>
      </c>
      <c r="AG122" s="55" t="s">
        <v>113</v>
      </c>
      <c r="AH122" s="67">
        <v>0</v>
      </c>
      <c r="AI122" s="11">
        <f t="shared" si="60"/>
        <v>0</v>
      </c>
      <c r="AK122" s="7">
        <f t="shared" si="72"/>
        <v>28</v>
      </c>
      <c r="AL122" s="8">
        <v>50</v>
      </c>
      <c r="AM122" s="55" t="s">
        <v>113</v>
      </c>
      <c r="AN122" s="67">
        <v>36.19</v>
      </c>
      <c r="AO122" s="11">
        <f t="shared" si="61"/>
        <v>1809.5</v>
      </c>
      <c r="AQ122" s="7">
        <f t="shared" si="73"/>
        <v>28</v>
      </c>
      <c r="AR122" s="8">
        <v>50</v>
      </c>
      <c r="AS122" s="55" t="s">
        <v>113</v>
      </c>
      <c r="AT122" s="67"/>
      <c r="AU122" s="11">
        <f t="shared" si="62"/>
        <v>0</v>
      </c>
      <c r="AW122" s="7">
        <f t="shared" si="74"/>
        <v>28</v>
      </c>
      <c r="AX122" s="8">
        <v>50</v>
      </c>
      <c r="AY122" s="55" t="s">
        <v>113</v>
      </c>
      <c r="AZ122" s="67">
        <v>0</v>
      </c>
      <c r="BA122" s="11">
        <f t="shared" si="63"/>
        <v>0</v>
      </c>
      <c r="BC122" s="7">
        <f t="shared" si="75"/>
        <v>28</v>
      </c>
      <c r="BD122" s="8">
        <v>50</v>
      </c>
      <c r="BE122" s="55" t="s">
        <v>113</v>
      </c>
      <c r="BF122" s="67">
        <v>21.76</v>
      </c>
      <c r="BG122" s="11">
        <f t="shared" si="64"/>
        <v>1088</v>
      </c>
      <c r="BI122" s="7">
        <f t="shared" si="76"/>
        <v>28</v>
      </c>
      <c r="BJ122" s="8">
        <v>50</v>
      </c>
      <c r="BK122" s="55" t="s">
        <v>113</v>
      </c>
      <c r="BL122" s="67">
        <v>0</v>
      </c>
      <c r="BM122" s="11">
        <f t="shared" si="65"/>
        <v>0</v>
      </c>
    </row>
    <row r="123" spans="1:65" s="23" customFormat="1" ht="25.15" customHeight="1" thickBot="1" x14ac:dyDescent="0.3">
      <c r="A123" s="7">
        <f t="shared" si="66"/>
        <v>29</v>
      </c>
      <c r="B123" s="8">
        <v>50</v>
      </c>
      <c r="C123" s="55" t="s">
        <v>114</v>
      </c>
      <c r="D123" s="66">
        <v>0</v>
      </c>
      <c r="E123" s="11">
        <f t="shared" si="55"/>
        <v>0</v>
      </c>
      <c r="G123" s="7">
        <f t="shared" si="67"/>
        <v>29</v>
      </c>
      <c r="H123" s="8">
        <v>50</v>
      </c>
      <c r="I123" s="55" t="s">
        <v>114</v>
      </c>
      <c r="J123" s="67">
        <v>0</v>
      </c>
      <c r="K123" s="11">
        <f t="shared" si="56"/>
        <v>0</v>
      </c>
      <c r="M123" s="7">
        <f t="shared" si="68"/>
        <v>29</v>
      </c>
      <c r="N123" s="8">
        <v>50</v>
      </c>
      <c r="O123" s="55" t="s">
        <v>114</v>
      </c>
      <c r="P123" s="67">
        <v>44</v>
      </c>
      <c r="Q123" s="11">
        <f t="shared" si="57"/>
        <v>2200</v>
      </c>
      <c r="S123" s="7">
        <f t="shared" si="69"/>
        <v>29</v>
      </c>
      <c r="T123" s="8">
        <v>50</v>
      </c>
      <c r="U123" s="55" t="s">
        <v>114</v>
      </c>
      <c r="V123" s="67">
        <v>24.6</v>
      </c>
      <c r="W123" s="11">
        <f t="shared" si="58"/>
        <v>1230</v>
      </c>
      <c r="Y123" s="7">
        <f t="shared" si="70"/>
        <v>29</v>
      </c>
      <c r="Z123" s="8">
        <v>50</v>
      </c>
      <c r="AA123" s="55" t="s">
        <v>114</v>
      </c>
      <c r="AB123" s="67"/>
      <c r="AC123" s="11">
        <f t="shared" si="59"/>
        <v>0</v>
      </c>
      <c r="AE123" s="7">
        <f t="shared" si="71"/>
        <v>29</v>
      </c>
      <c r="AF123" s="8">
        <v>50</v>
      </c>
      <c r="AG123" s="55" t="s">
        <v>114</v>
      </c>
      <c r="AH123" s="67">
        <v>0</v>
      </c>
      <c r="AI123" s="11">
        <f t="shared" si="60"/>
        <v>0</v>
      </c>
      <c r="AK123" s="7">
        <f t="shared" si="72"/>
        <v>29</v>
      </c>
      <c r="AL123" s="8">
        <v>50</v>
      </c>
      <c r="AM123" s="55" t="s">
        <v>114</v>
      </c>
      <c r="AN123" s="67">
        <v>36.19</v>
      </c>
      <c r="AO123" s="11">
        <f t="shared" si="61"/>
        <v>1809.5</v>
      </c>
      <c r="AQ123" s="7">
        <f t="shared" si="73"/>
        <v>29</v>
      </c>
      <c r="AR123" s="8">
        <v>50</v>
      </c>
      <c r="AS123" s="55" t="s">
        <v>114</v>
      </c>
      <c r="AT123" s="67"/>
      <c r="AU123" s="11">
        <f t="shared" si="62"/>
        <v>0</v>
      </c>
      <c r="AW123" s="7">
        <f t="shared" si="74"/>
        <v>29</v>
      </c>
      <c r="AX123" s="8">
        <v>50</v>
      </c>
      <c r="AY123" s="55" t="s">
        <v>114</v>
      </c>
      <c r="AZ123" s="67">
        <v>0</v>
      </c>
      <c r="BA123" s="11">
        <f t="shared" si="63"/>
        <v>0</v>
      </c>
      <c r="BC123" s="7">
        <f t="shared" si="75"/>
        <v>29</v>
      </c>
      <c r="BD123" s="8">
        <v>50</v>
      </c>
      <c r="BE123" s="55" t="s">
        <v>114</v>
      </c>
      <c r="BF123" s="67">
        <v>21.76</v>
      </c>
      <c r="BG123" s="11">
        <f t="shared" si="64"/>
        <v>1088</v>
      </c>
      <c r="BI123" s="7">
        <f t="shared" si="76"/>
        <v>29</v>
      </c>
      <c r="BJ123" s="8">
        <v>50</v>
      </c>
      <c r="BK123" s="55" t="s">
        <v>114</v>
      </c>
      <c r="BL123" s="67">
        <v>0</v>
      </c>
      <c r="BM123" s="11">
        <f t="shared" si="65"/>
        <v>0</v>
      </c>
    </row>
    <row r="124" spans="1:65" s="23" customFormat="1" ht="12.6" customHeight="1" thickBot="1" x14ac:dyDescent="0.3">
      <c r="A124" s="7">
        <f t="shared" si="66"/>
        <v>30</v>
      </c>
      <c r="B124" s="8">
        <v>50</v>
      </c>
      <c r="C124" s="55" t="s">
        <v>115</v>
      </c>
      <c r="D124" s="66">
        <v>0</v>
      </c>
      <c r="E124" s="11">
        <f t="shared" si="55"/>
        <v>0</v>
      </c>
      <c r="G124" s="7">
        <f t="shared" si="67"/>
        <v>30</v>
      </c>
      <c r="H124" s="8">
        <v>50</v>
      </c>
      <c r="I124" s="55" t="s">
        <v>115</v>
      </c>
      <c r="J124" s="67">
        <v>0</v>
      </c>
      <c r="K124" s="11">
        <f t="shared" si="56"/>
        <v>0</v>
      </c>
      <c r="M124" s="7">
        <f t="shared" si="68"/>
        <v>30</v>
      </c>
      <c r="N124" s="8">
        <v>50</v>
      </c>
      <c r="O124" s="55" t="s">
        <v>115</v>
      </c>
      <c r="P124" s="67">
        <v>11</v>
      </c>
      <c r="Q124" s="11">
        <f t="shared" si="57"/>
        <v>550</v>
      </c>
      <c r="S124" s="7">
        <f t="shared" si="69"/>
        <v>30</v>
      </c>
      <c r="T124" s="8">
        <v>50</v>
      </c>
      <c r="U124" s="55" t="s">
        <v>115</v>
      </c>
      <c r="V124" s="67">
        <v>6.15</v>
      </c>
      <c r="W124" s="11">
        <f t="shared" si="58"/>
        <v>307.5</v>
      </c>
      <c r="Y124" s="7">
        <f t="shared" si="70"/>
        <v>30</v>
      </c>
      <c r="Z124" s="8">
        <v>50</v>
      </c>
      <c r="AA124" s="55" t="s">
        <v>115</v>
      </c>
      <c r="AB124" s="67"/>
      <c r="AC124" s="11">
        <f t="shared" si="59"/>
        <v>0</v>
      </c>
      <c r="AE124" s="7">
        <f t="shared" si="71"/>
        <v>30</v>
      </c>
      <c r="AF124" s="8">
        <v>50</v>
      </c>
      <c r="AG124" s="55" t="s">
        <v>115</v>
      </c>
      <c r="AH124" s="67">
        <v>0</v>
      </c>
      <c r="AI124" s="11">
        <f t="shared" si="60"/>
        <v>0</v>
      </c>
      <c r="AK124" s="7">
        <f t="shared" si="72"/>
        <v>30</v>
      </c>
      <c r="AL124" s="8">
        <v>50</v>
      </c>
      <c r="AM124" s="55" t="s">
        <v>115</v>
      </c>
      <c r="AN124" s="67">
        <v>10.89</v>
      </c>
      <c r="AO124" s="11">
        <f t="shared" si="61"/>
        <v>544.5</v>
      </c>
      <c r="AQ124" s="7">
        <f t="shared" si="73"/>
        <v>30</v>
      </c>
      <c r="AR124" s="8">
        <v>50</v>
      </c>
      <c r="AS124" s="55" t="s">
        <v>115</v>
      </c>
      <c r="AT124" s="67"/>
      <c r="AU124" s="11">
        <f t="shared" si="62"/>
        <v>0</v>
      </c>
      <c r="AW124" s="7">
        <f t="shared" si="74"/>
        <v>30</v>
      </c>
      <c r="AX124" s="8">
        <v>50</v>
      </c>
      <c r="AY124" s="55" t="s">
        <v>115</v>
      </c>
      <c r="AZ124" s="67">
        <v>0</v>
      </c>
      <c r="BA124" s="11">
        <f t="shared" si="63"/>
        <v>0</v>
      </c>
      <c r="BC124" s="7">
        <f t="shared" si="75"/>
        <v>30</v>
      </c>
      <c r="BD124" s="8">
        <v>50</v>
      </c>
      <c r="BE124" s="55" t="s">
        <v>115</v>
      </c>
      <c r="BF124" s="67">
        <v>6.49</v>
      </c>
      <c r="BG124" s="11">
        <f t="shared" si="64"/>
        <v>324.5</v>
      </c>
      <c r="BI124" s="7">
        <f t="shared" si="76"/>
        <v>30</v>
      </c>
      <c r="BJ124" s="8">
        <v>50</v>
      </c>
      <c r="BK124" s="55" t="s">
        <v>115</v>
      </c>
      <c r="BL124" s="67">
        <v>0</v>
      </c>
      <c r="BM124" s="11">
        <f t="shared" si="65"/>
        <v>0</v>
      </c>
    </row>
    <row r="125" spans="1:65" s="23" customFormat="1" ht="25.15" customHeight="1" thickBot="1" x14ac:dyDescent="0.3">
      <c r="A125" s="7">
        <f t="shared" si="66"/>
        <v>31</v>
      </c>
      <c r="B125" s="8">
        <v>50</v>
      </c>
      <c r="C125" s="55" t="s">
        <v>116</v>
      </c>
      <c r="D125" s="66">
        <v>0</v>
      </c>
      <c r="E125" s="11">
        <f t="shared" si="55"/>
        <v>0</v>
      </c>
      <c r="G125" s="7">
        <f t="shared" si="67"/>
        <v>31</v>
      </c>
      <c r="H125" s="8">
        <v>50</v>
      </c>
      <c r="I125" s="55" t="s">
        <v>116</v>
      </c>
      <c r="J125" s="67">
        <v>0</v>
      </c>
      <c r="K125" s="11">
        <f t="shared" si="56"/>
        <v>0</v>
      </c>
      <c r="M125" s="7">
        <f t="shared" si="68"/>
        <v>31</v>
      </c>
      <c r="N125" s="8">
        <v>50</v>
      </c>
      <c r="O125" s="55" t="s">
        <v>116</v>
      </c>
      <c r="P125" s="67">
        <v>44</v>
      </c>
      <c r="Q125" s="11">
        <f t="shared" si="57"/>
        <v>2200</v>
      </c>
      <c r="S125" s="7">
        <f t="shared" si="69"/>
        <v>31</v>
      </c>
      <c r="T125" s="8">
        <v>50</v>
      </c>
      <c r="U125" s="55" t="s">
        <v>116</v>
      </c>
      <c r="V125" s="67">
        <v>24.6</v>
      </c>
      <c r="W125" s="11">
        <f t="shared" si="58"/>
        <v>1230</v>
      </c>
      <c r="Y125" s="7">
        <f t="shared" si="70"/>
        <v>31</v>
      </c>
      <c r="Z125" s="8">
        <v>50</v>
      </c>
      <c r="AA125" s="55" t="s">
        <v>116</v>
      </c>
      <c r="AB125" s="67"/>
      <c r="AC125" s="11">
        <f t="shared" si="59"/>
        <v>0</v>
      </c>
      <c r="AE125" s="7">
        <f t="shared" si="71"/>
        <v>31</v>
      </c>
      <c r="AF125" s="8">
        <v>50</v>
      </c>
      <c r="AG125" s="55" t="s">
        <v>116</v>
      </c>
      <c r="AH125" s="67">
        <v>0</v>
      </c>
      <c r="AI125" s="11">
        <f t="shared" si="60"/>
        <v>0</v>
      </c>
      <c r="AK125" s="7">
        <f t="shared" si="72"/>
        <v>31</v>
      </c>
      <c r="AL125" s="8">
        <v>50</v>
      </c>
      <c r="AM125" s="55" t="s">
        <v>116</v>
      </c>
      <c r="AN125" s="67">
        <v>36.19</v>
      </c>
      <c r="AO125" s="11">
        <f t="shared" si="61"/>
        <v>1809.5</v>
      </c>
      <c r="AQ125" s="7">
        <f t="shared" si="73"/>
        <v>31</v>
      </c>
      <c r="AR125" s="8">
        <v>50</v>
      </c>
      <c r="AS125" s="55" t="s">
        <v>116</v>
      </c>
      <c r="AT125" s="67"/>
      <c r="AU125" s="11">
        <f t="shared" si="62"/>
        <v>0</v>
      </c>
      <c r="AW125" s="7">
        <f t="shared" si="74"/>
        <v>31</v>
      </c>
      <c r="AX125" s="8">
        <v>50</v>
      </c>
      <c r="AY125" s="55" t="s">
        <v>116</v>
      </c>
      <c r="AZ125" s="67">
        <v>0</v>
      </c>
      <c r="BA125" s="11">
        <f t="shared" si="63"/>
        <v>0</v>
      </c>
      <c r="BC125" s="7">
        <f t="shared" si="75"/>
        <v>31</v>
      </c>
      <c r="BD125" s="8">
        <v>50</v>
      </c>
      <c r="BE125" s="55" t="s">
        <v>116</v>
      </c>
      <c r="BF125" s="67">
        <v>21.76</v>
      </c>
      <c r="BG125" s="11">
        <f t="shared" si="64"/>
        <v>1088</v>
      </c>
      <c r="BI125" s="7">
        <f t="shared" si="76"/>
        <v>31</v>
      </c>
      <c r="BJ125" s="8">
        <v>50</v>
      </c>
      <c r="BK125" s="55" t="s">
        <v>116</v>
      </c>
      <c r="BL125" s="67">
        <v>0</v>
      </c>
      <c r="BM125" s="11">
        <f t="shared" si="65"/>
        <v>0</v>
      </c>
    </row>
    <row r="126" spans="1:65" s="23" customFormat="1" ht="37.9" customHeight="1" thickBot="1" x14ac:dyDescent="0.3">
      <c r="A126" s="7">
        <f t="shared" si="66"/>
        <v>32</v>
      </c>
      <c r="B126" s="8">
        <v>100</v>
      </c>
      <c r="C126" s="55" t="s">
        <v>117</v>
      </c>
      <c r="D126" s="66">
        <v>0</v>
      </c>
      <c r="E126" s="11">
        <f t="shared" si="55"/>
        <v>0</v>
      </c>
      <c r="G126" s="7">
        <f t="shared" si="67"/>
        <v>32</v>
      </c>
      <c r="H126" s="8">
        <v>100</v>
      </c>
      <c r="I126" s="55" t="s">
        <v>117</v>
      </c>
      <c r="J126" s="67">
        <v>0</v>
      </c>
      <c r="K126" s="11">
        <f t="shared" si="56"/>
        <v>0</v>
      </c>
      <c r="M126" s="7">
        <f t="shared" si="68"/>
        <v>32</v>
      </c>
      <c r="N126" s="8">
        <v>100</v>
      </c>
      <c r="O126" s="55" t="s">
        <v>117</v>
      </c>
      <c r="P126" s="67">
        <v>55</v>
      </c>
      <c r="Q126" s="11">
        <f t="shared" si="57"/>
        <v>5500</v>
      </c>
      <c r="S126" s="7">
        <f t="shared" si="69"/>
        <v>32</v>
      </c>
      <c r="T126" s="8">
        <v>100</v>
      </c>
      <c r="U126" s="55" t="s">
        <v>117</v>
      </c>
      <c r="V126" s="67">
        <v>30.75</v>
      </c>
      <c r="W126" s="11">
        <f t="shared" si="58"/>
        <v>3075</v>
      </c>
      <c r="Y126" s="7">
        <f t="shared" si="70"/>
        <v>32</v>
      </c>
      <c r="Z126" s="8">
        <v>100</v>
      </c>
      <c r="AA126" s="55" t="s">
        <v>117</v>
      </c>
      <c r="AB126" s="67"/>
      <c r="AC126" s="11">
        <f t="shared" si="59"/>
        <v>0</v>
      </c>
      <c r="AE126" s="7">
        <f t="shared" si="71"/>
        <v>32</v>
      </c>
      <c r="AF126" s="8">
        <v>100</v>
      </c>
      <c r="AG126" s="55" t="s">
        <v>117</v>
      </c>
      <c r="AH126" s="67">
        <v>0</v>
      </c>
      <c r="AI126" s="11">
        <f t="shared" si="60"/>
        <v>0</v>
      </c>
      <c r="AK126" s="7">
        <f t="shared" si="72"/>
        <v>32</v>
      </c>
      <c r="AL126" s="8">
        <v>100</v>
      </c>
      <c r="AM126" s="55" t="s">
        <v>117</v>
      </c>
      <c r="AN126" s="67">
        <v>45.24</v>
      </c>
      <c r="AO126" s="11">
        <f t="shared" si="61"/>
        <v>4524</v>
      </c>
      <c r="AQ126" s="7">
        <f t="shared" si="73"/>
        <v>32</v>
      </c>
      <c r="AR126" s="8">
        <v>100</v>
      </c>
      <c r="AS126" s="55" t="s">
        <v>117</v>
      </c>
      <c r="AT126" s="67"/>
      <c r="AU126" s="11">
        <f t="shared" si="62"/>
        <v>0</v>
      </c>
      <c r="AW126" s="7">
        <f t="shared" si="74"/>
        <v>32</v>
      </c>
      <c r="AX126" s="8">
        <v>100</v>
      </c>
      <c r="AY126" s="55" t="s">
        <v>117</v>
      </c>
      <c r="AZ126" s="67">
        <v>0</v>
      </c>
      <c r="BA126" s="11">
        <f t="shared" si="63"/>
        <v>0</v>
      </c>
      <c r="BC126" s="7">
        <f t="shared" si="75"/>
        <v>32</v>
      </c>
      <c r="BD126" s="8">
        <v>100</v>
      </c>
      <c r="BE126" s="55" t="s">
        <v>117</v>
      </c>
      <c r="BF126" s="67">
        <v>27.2</v>
      </c>
      <c r="BG126" s="11">
        <f t="shared" si="64"/>
        <v>2720</v>
      </c>
      <c r="BI126" s="7">
        <f t="shared" si="76"/>
        <v>32</v>
      </c>
      <c r="BJ126" s="8">
        <v>100</v>
      </c>
      <c r="BK126" s="55" t="s">
        <v>117</v>
      </c>
      <c r="BL126" s="67">
        <v>0</v>
      </c>
      <c r="BM126" s="11">
        <f t="shared" si="65"/>
        <v>0</v>
      </c>
    </row>
    <row r="127" spans="1:65" s="23" customFormat="1" ht="12.6" customHeight="1" thickBot="1" x14ac:dyDescent="0.3">
      <c r="A127" s="7">
        <f t="shared" si="66"/>
        <v>33</v>
      </c>
      <c r="B127" s="8">
        <v>30</v>
      </c>
      <c r="C127" s="55" t="s">
        <v>118</v>
      </c>
      <c r="D127" s="66">
        <v>0</v>
      </c>
      <c r="E127" s="11">
        <f t="shared" si="55"/>
        <v>0</v>
      </c>
      <c r="G127" s="7">
        <f t="shared" si="67"/>
        <v>33</v>
      </c>
      <c r="H127" s="8">
        <v>30</v>
      </c>
      <c r="I127" s="55" t="s">
        <v>118</v>
      </c>
      <c r="J127" s="67">
        <v>0</v>
      </c>
      <c r="K127" s="11">
        <f t="shared" si="56"/>
        <v>0</v>
      </c>
      <c r="M127" s="7">
        <f t="shared" si="68"/>
        <v>33</v>
      </c>
      <c r="N127" s="8">
        <v>30</v>
      </c>
      <c r="O127" s="55" t="s">
        <v>118</v>
      </c>
      <c r="P127" s="67">
        <v>12.375</v>
      </c>
      <c r="Q127" s="11">
        <f t="shared" si="57"/>
        <v>371.25</v>
      </c>
      <c r="S127" s="7">
        <f t="shared" si="69"/>
        <v>33</v>
      </c>
      <c r="T127" s="8">
        <v>30</v>
      </c>
      <c r="U127" s="55" t="s">
        <v>118</v>
      </c>
      <c r="V127" s="67">
        <v>6.92</v>
      </c>
      <c r="W127" s="11">
        <f t="shared" si="58"/>
        <v>207.6</v>
      </c>
      <c r="Y127" s="7">
        <f t="shared" si="70"/>
        <v>33</v>
      </c>
      <c r="Z127" s="8">
        <v>30</v>
      </c>
      <c r="AA127" s="55" t="s">
        <v>118</v>
      </c>
      <c r="AB127" s="67"/>
      <c r="AC127" s="11">
        <f t="shared" si="59"/>
        <v>0</v>
      </c>
      <c r="AE127" s="7">
        <f t="shared" si="71"/>
        <v>33</v>
      </c>
      <c r="AF127" s="8">
        <v>30</v>
      </c>
      <c r="AG127" s="55" t="s">
        <v>118</v>
      </c>
      <c r="AH127" s="67">
        <v>0</v>
      </c>
      <c r="AI127" s="11">
        <f t="shared" si="60"/>
        <v>0</v>
      </c>
      <c r="AK127" s="7">
        <f t="shared" si="72"/>
        <v>33</v>
      </c>
      <c r="AL127" s="8">
        <v>30</v>
      </c>
      <c r="AM127" s="55" t="s">
        <v>118</v>
      </c>
      <c r="AN127" s="67">
        <v>10.89</v>
      </c>
      <c r="AO127" s="11">
        <f t="shared" si="61"/>
        <v>326.70000000000005</v>
      </c>
      <c r="AQ127" s="7">
        <f t="shared" si="73"/>
        <v>33</v>
      </c>
      <c r="AR127" s="8">
        <v>30</v>
      </c>
      <c r="AS127" s="55" t="s">
        <v>118</v>
      </c>
      <c r="AT127" s="67"/>
      <c r="AU127" s="11">
        <f t="shared" si="62"/>
        <v>0</v>
      </c>
      <c r="AW127" s="7">
        <f t="shared" si="74"/>
        <v>33</v>
      </c>
      <c r="AX127" s="8">
        <v>30</v>
      </c>
      <c r="AY127" s="55" t="s">
        <v>118</v>
      </c>
      <c r="AZ127" s="67">
        <v>0</v>
      </c>
      <c r="BA127" s="11">
        <f t="shared" si="63"/>
        <v>0</v>
      </c>
      <c r="BC127" s="7">
        <f t="shared" si="75"/>
        <v>33</v>
      </c>
      <c r="BD127" s="8">
        <v>30</v>
      </c>
      <c r="BE127" s="55" t="s">
        <v>118</v>
      </c>
      <c r="BF127" s="67">
        <v>7.77</v>
      </c>
      <c r="BG127" s="11">
        <f t="shared" si="64"/>
        <v>233.1</v>
      </c>
      <c r="BI127" s="7">
        <f t="shared" si="76"/>
        <v>33</v>
      </c>
      <c r="BJ127" s="8">
        <v>30</v>
      </c>
      <c r="BK127" s="55" t="s">
        <v>118</v>
      </c>
      <c r="BL127" s="67">
        <v>0</v>
      </c>
      <c r="BM127" s="11">
        <f t="shared" si="65"/>
        <v>0</v>
      </c>
    </row>
    <row r="128" spans="1:65" s="23" customFormat="1" ht="12.6" customHeight="1" thickBot="1" x14ac:dyDescent="0.3">
      <c r="A128" s="7">
        <f t="shared" si="66"/>
        <v>34</v>
      </c>
      <c r="B128" s="8">
        <v>10</v>
      </c>
      <c r="C128" s="55" t="s">
        <v>119</v>
      </c>
      <c r="D128" s="66">
        <v>0</v>
      </c>
      <c r="E128" s="11">
        <f t="shared" si="55"/>
        <v>0</v>
      </c>
      <c r="G128" s="7">
        <f t="shared" si="67"/>
        <v>34</v>
      </c>
      <c r="H128" s="8">
        <v>10</v>
      </c>
      <c r="I128" s="55" t="s">
        <v>119</v>
      </c>
      <c r="J128" s="67">
        <v>0</v>
      </c>
      <c r="K128" s="11">
        <f t="shared" si="56"/>
        <v>0</v>
      </c>
      <c r="M128" s="7">
        <f t="shared" si="68"/>
        <v>34</v>
      </c>
      <c r="N128" s="8">
        <v>10</v>
      </c>
      <c r="O128" s="55" t="s">
        <v>119</v>
      </c>
      <c r="P128" s="67">
        <v>68.75</v>
      </c>
      <c r="Q128" s="11">
        <f t="shared" si="57"/>
        <v>687.5</v>
      </c>
      <c r="S128" s="7">
        <f t="shared" si="69"/>
        <v>34</v>
      </c>
      <c r="T128" s="8">
        <v>10</v>
      </c>
      <c r="U128" s="55" t="s">
        <v>119</v>
      </c>
      <c r="V128" s="67">
        <v>38.44</v>
      </c>
      <c r="W128" s="11">
        <f t="shared" si="58"/>
        <v>384.4</v>
      </c>
      <c r="Y128" s="7">
        <f t="shared" si="70"/>
        <v>34</v>
      </c>
      <c r="Z128" s="8">
        <v>10</v>
      </c>
      <c r="AA128" s="55" t="s">
        <v>119</v>
      </c>
      <c r="AB128" s="67"/>
      <c r="AC128" s="11">
        <f t="shared" si="59"/>
        <v>0</v>
      </c>
      <c r="AE128" s="7">
        <f t="shared" si="71"/>
        <v>34</v>
      </c>
      <c r="AF128" s="8">
        <v>10</v>
      </c>
      <c r="AG128" s="55" t="s">
        <v>119</v>
      </c>
      <c r="AH128" s="67">
        <v>0</v>
      </c>
      <c r="AI128" s="11">
        <f t="shared" si="60"/>
        <v>0</v>
      </c>
      <c r="AK128" s="7">
        <f t="shared" si="72"/>
        <v>34</v>
      </c>
      <c r="AL128" s="8">
        <v>10</v>
      </c>
      <c r="AM128" s="55" t="s">
        <v>119</v>
      </c>
      <c r="AN128" s="67">
        <v>53.62</v>
      </c>
      <c r="AO128" s="11">
        <f t="shared" si="61"/>
        <v>536.19999999999993</v>
      </c>
      <c r="AQ128" s="7">
        <f t="shared" si="73"/>
        <v>34</v>
      </c>
      <c r="AR128" s="8">
        <v>10</v>
      </c>
      <c r="AS128" s="55" t="s">
        <v>119</v>
      </c>
      <c r="AT128" s="67"/>
      <c r="AU128" s="11">
        <f t="shared" si="62"/>
        <v>0</v>
      </c>
      <c r="AW128" s="7">
        <f t="shared" si="74"/>
        <v>34</v>
      </c>
      <c r="AX128" s="8">
        <v>10</v>
      </c>
      <c r="AY128" s="55" t="s">
        <v>119</v>
      </c>
      <c r="AZ128" s="67">
        <v>0</v>
      </c>
      <c r="BA128" s="11">
        <f t="shared" si="63"/>
        <v>0</v>
      </c>
      <c r="BC128" s="7">
        <f t="shared" si="75"/>
        <v>34</v>
      </c>
      <c r="BD128" s="8">
        <v>10</v>
      </c>
      <c r="BE128" s="55" t="s">
        <v>119</v>
      </c>
      <c r="BF128" s="67">
        <v>34</v>
      </c>
      <c r="BG128" s="11">
        <f t="shared" si="64"/>
        <v>340</v>
      </c>
      <c r="BI128" s="7">
        <f t="shared" si="76"/>
        <v>34</v>
      </c>
      <c r="BJ128" s="8">
        <v>10</v>
      </c>
      <c r="BK128" s="55" t="s">
        <v>119</v>
      </c>
      <c r="BL128" s="67">
        <v>0</v>
      </c>
      <c r="BM128" s="11">
        <f t="shared" si="65"/>
        <v>0</v>
      </c>
    </row>
    <row r="129" spans="1:65" s="23" customFormat="1" ht="12.6" customHeight="1" thickBot="1" x14ac:dyDescent="0.3">
      <c r="A129" s="7">
        <f t="shared" si="66"/>
        <v>35</v>
      </c>
      <c r="B129" s="8">
        <v>10</v>
      </c>
      <c r="C129" s="55" t="s">
        <v>120</v>
      </c>
      <c r="D129" s="66">
        <v>0</v>
      </c>
      <c r="E129" s="11">
        <f t="shared" si="55"/>
        <v>0</v>
      </c>
      <c r="G129" s="7">
        <f t="shared" si="67"/>
        <v>35</v>
      </c>
      <c r="H129" s="8">
        <v>10</v>
      </c>
      <c r="I129" s="55" t="s">
        <v>120</v>
      </c>
      <c r="J129" s="67">
        <v>0</v>
      </c>
      <c r="K129" s="11">
        <f t="shared" si="56"/>
        <v>0</v>
      </c>
      <c r="M129" s="7">
        <f t="shared" si="68"/>
        <v>35</v>
      </c>
      <c r="N129" s="8">
        <v>10</v>
      </c>
      <c r="O129" s="55" t="s">
        <v>120</v>
      </c>
      <c r="P129" s="67">
        <v>68.75</v>
      </c>
      <c r="Q129" s="11">
        <f t="shared" si="57"/>
        <v>687.5</v>
      </c>
      <c r="S129" s="7">
        <f t="shared" si="69"/>
        <v>35</v>
      </c>
      <c r="T129" s="8">
        <v>10</v>
      </c>
      <c r="U129" s="55" t="s">
        <v>120</v>
      </c>
      <c r="V129" s="67">
        <v>38.44</v>
      </c>
      <c r="W129" s="11">
        <f t="shared" si="58"/>
        <v>384.4</v>
      </c>
      <c r="Y129" s="7">
        <f t="shared" si="70"/>
        <v>35</v>
      </c>
      <c r="Z129" s="8">
        <v>10</v>
      </c>
      <c r="AA129" s="55" t="s">
        <v>120</v>
      </c>
      <c r="AB129" s="67"/>
      <c r="AC129" s="11">
        <f t="shared" si="59"/>
        <v>0</v>
      </c>
      <c r="AE129" s="7">
        <f t="shared" si="71"/>
        <v>35</v>
      </c>
      <c r="AF129" s="8">
        <v>10</v>
      </c>
      <c r="AG129" s="55" t="s">
        <v>120</v>
      </c>
      <c r="AH129" s="67">
        <v>0</v>
      </c>
      <c r="AI129" s="11">
        <f t="shared" si="60"/>
        <v>0</v>
      </c>
      <c r="AK129" s="7">
        <f t="shared" si="72"/>
        <v>35</v>
      </c>
      <c r="AL129" s="8">
        <v>10</v>
      </c>
      <c r="AM129" s="55" t="s">
        <v>120</v>
      </c>
      <c r="AN129" s="67">
        <v>53.62</v>
      </c>
      <c r="AO129" s="11">
        <f t="shared" si="61"/>
        <v>536.19999999999993</v>
      </c>
      <c r="AQ129" s="7">
        <f t="shared" si="73"/>
        <v>35</v>
      </c>
      <c r="AR129" s="8">
        <v>10</v>
      </c>
      <c r="AS129" s="55" t="s">
        <v>120</v>
      </c>
      <c r="AT129" s="67"/>
      <c r="AU129" s="11">
        <f t="shared" si="62"/>
        <v>0</v>
      </c>
      <c r="AW129" s="7">
        <f t="shared" si="74"/>
        <v>35</v>
      </c>
      <c r="AX129" s="8">
        <v>10</v>
      </c>
      <c r="AY129" s="55" t="s">
        <v>120</v>
      </c>
      <c r="AZ129" s="67">
        <v>0</v>
      </c>
      <c r="BA129" s="11">
        <f t="shared" si="63"/>
        <v>0</v>
      </c>
      <c r="BC129" s="7">
        <f t="shared" si="75"/>
        <v>35</v>
      </c>
      <c r="BD129" s="8">
        <v>10</v>
      </c>
      <c r="BE129" s="55" t="s">
        <v>120</v>
      </c>
      <c r="BF129" s="67">
        <v>34</v>
      </c>
      <c r="BG129" s="11">
        <f t="shared" si="64"/>
        <v>340</v>
      </c>
      <c r="BI129" s="7">
        <f t="shared" si="76"/>
        <v>35</v>
      </c>
      <c r="BJ129" s="8">
        <v>10</v>
      </c>
      <c r="BK129" s="55" t="s">
        <v>120</v>
      </c>
      <c r="BL129" s="67">
        <v>0</v>
      </c>
      <c r="BM129" s="11">
        <f t="shared" si="65"/>
        <v>0</v>
      </c>
    </row>
    <row r="130" spans="1:65" s="23" customFormat="1" ht="12.6" customHeight="1" thickBot="1" x14ac:dyDescent="0.3">
      <c r="A130" s="7">
        <f t="shared" si="66"/>
        <v>36</v>
      </c>
      <c r="B130" s="8">
        <v>10</v>
      </c>
      <c r="C130" s="55" t="s">
        <v>121</v>
      </c>
      <c r="D130" s="66">
        <v>0</v>
      </c>
      <c r="E130" s="11">
        <f t="shared" si="55"/>
        <v>0</v>
      </c>
      <c r="G130" s="7">
        <f t="shared" si="67"/>
        <v>36</v>
      </c>
      <c r="H130" s="8">
        <v>10</v>
      </c>
      <c r="I130" s="55" t="s">
        <v>121</v>
      </c>
      <c r="J130" s="67">
        <v>0</v>
      </c>
      <c r="K130" s="11">
        <f t="shared" si="56"/>
        <v>0</v>
      </c>
      <c r="M130" s="7">
        <f t="shared" si="68"/>
        <v>36</v>
      </c>
      <c r="N130" s="8">
        <v>10</v>
      </c>
      <c r="O130" s="55" t="s">
        <v>121</v>
      </c>
      <c r="P130" s="67">
        <v>68.75</v>
      </c>
      <c r="Q130" s="11">
        <f t="shared" si="57"/>
        <v>687.5</v>
      </c>
      <c r="S130" s="7">
        <f t="shared" si="69"/>
        <v>36</v>
      </c>
      <c r="T130" s="8">
        <v>10</v>
      </c>
      <c r="U130" s="55" t="s">
        <v>121</v>
      </c>
      <c r="V130" s="67">
        <v>38.44</v>
      </c>
      <c r="W130" s="11">
        <f t="shared" si="58"/>
        <v>384.4</v>
      </c>
      <c r="Y130" s="7">
        <f t="shared" si="70"/>
        <v>36</v>
      </c>
      <c r="Z130" s="8">
        <v>10</v>
      </c>
      <c r="AA130" s="55" t="s">
        <v>121</v>
      </c>
      <c r="AB130" s="67"/>
      <c r="AC130" s="11">
        <f t="shared" si="59"/>
        <v>0</v>
      </c>
      <c r="AE130" s="7">
        <f t="shared" si="71"/>
        <v>36</v>
      </c>
      <c r="AF130" s="8">
        <v>10</v>
      </c>
      <c r="AG130" s="55" t="s">
        <v>121</v>
      </c>
      <c r="AH130" s="67">
        <v>0</v>
      </c>
      <c r="AI130" s="11">
        <f t="shared" si="60"/>
        <v>0</v>
      </c>
      <c r="AK130" s="7">
        <f t="shared" si="72"/>
        <v>36</v>
      </c>
      <c r="AL130" s="8">
        <v>10</v>
      </c>
      <c r="AM130" s="55" t="s">
        <v>121</v>
      </c>
      <c r="AN130" s="67">
        <v>53.62</v>
      </c>
      <c r="AO130" s="11">
        <f t="shared" si="61"/>
        <v>536.19999999999993</v>
      </c>
      <c r="AQ130" s="7">
        <f t="shared" si="73"/>
        <v>36</v>
      </c>
      <c r="AR130" s="8">
        <v>10</v>
      </c>
      <c r="AS130" s="55" t="s">
        <v>121</v>
      </c>
      <c r="AT130" s="67"/>
      <c r="AU130" s="11">
        <f t="shared" si="62"/>
        <v>0</v>
      </c>
      <c r="AW130" s="7">
        <f t="shared" si="74"/>
        <v>36</v>
      </c>
      <c r="AX130" s="8">
        <v>10</v>
      </c>
      <c r="AY130" s="55" t="s">
        <v>121</v>
      </c>
      <c r="AZ130" s="67">
        <v>0</v>
      </c>
      <c r="BA130" s="11">
        <f t="shared" si="63"/>
        <v>0</v>
      </c>
      <c r="BC130" s="7">
        <f t="shared" si="75"/>
        <v>36</v>
      </c>
      <c r="BD130" s="8">
        <v>10</v>
      </c>
      <c r="BE130" s="55" t="s">
        <v>121</v>
      </c>
      <c r="BF130" s="67">
        <v>34</v>
      </c>
      <c r="BG130" s="11">
        <f t="shared" si="64"/>
        <v>340</v>
      </c>
      <c r="BI130" s="7">
        <f t="shared" si="76"/>
        <v>36</v>
      </c>
      <c r="BJ130" s="8">
        <v>10</v>
      </c>
      <c r="BK130" s="55" t="s">
        <v>121</v>
      </c>
      <c r="BL130" s="67">
        <v>0</v>
      </c>
      <c r="BM130" s="11">
        <f t="shared" si="65"/>
        <v>0</v>
      </c>
    </row>
    <row r="131" spans="1:65" s="23" customFormat="1" ht="25.15" customHeight="1" thickBot="1" x14ac:dyDescent="0.3">
      <c r="A131" s="7">
        <f t="shared" si="66"/>
        <v>37</v>
      </c>
      <c r="B131" s="8">
        <v>50</v>
      </c>
      <c r="C131" s="55" t="s">
        <v>122</v>
      </c>
      <c r="D131" s="66">
        <v>0</v>
      </c>
      <c r="E131" s="11">
        <f t="shared" si="55"/>
        <v>0</v>
      </c>
      <c r="G131" s="7">
        <f t="shared" si="67"/>
        <v>37</v>
      </c>
      <c r="H131" s="8">
        <v>50</v>
      </c>
      <c r="I131" s="55" t="s">
        <v>122</v>
      </c>
      <c r="J131" s="67">
        <v>0</v>
      </c>
      <c r="K131" s="11">
        <f t="shared" si="56"/>
        <v>0</v>
      </c>
      <c r="M131" s="7">
        <f t="shared" si="68"/>
        <v>37</v>
      </c>
      <c r="N131" s="8">
        <v>50</v>
      </c>
      <c r="O131" s="55" t="s">
        <v>122</v>
      </c>
      <c r="P131" s="67">
        <v>68.75</v>
      </c>
      <c r="Q131" s="11">
        <f t="shared" si="57"/>
        <v>3437.5</v>
      </c>
      <c r="S131" s="7">
        <f t="shared" si="69"/>
        <v>37</v>
      </c>
      <c r="T131" s="8">
        <v>50</v>
      </c>
      <c r="U131" s="55" t="s">
        <v>122</v>
      </c>
      <c r="V131" s="67">
        <v>38.44</v>
      </c>
      <c r="W131" s="11">
        <f t="shared" si="58"/>
        <v>1922</v>
      </c>
      <c r="Y131" s="7">
        <f t="shared" si="70"/>
        <v>37</v>
      </c>
      <c r="Z131" s="8">
        <v>50</v>
      </c>
      <c r="AA131" s="55" t="s">
        <v>122</v>
      </c>
      <c r="AB131" s="67"/>
      <c r="AC131" s="11">
        <f t="shared" si="59"/>
        <v>0</v>
      </c>
      <c r="AE131" s="7">
        <f t="shared" si="71"/>
        <v>37</v>
      </c>
      <c r="AF131" s="8">
        <v>50</v>
      </c>
      <c r="AG131" s="55" t="s">
        <v>122</v>
      </c>
      <c r="AH131" s="67">
        <v>0</v>
      </c>
      <c r="AI131" s="11">
        <f t="shared" si="60"/>
        <v>0</v>
      </c>
      <c r="AK131" s="7">
        <f t="shared" si="72"/>
        <v>37</v>
      </c>
      <c r="AL131" s="8">
        <v>50</v>
      </c>
      <c r="AM131" s="55" t="s">
        <v>122</v>
      </c>
      <c r="AN131" s="67">
        <v>53.62</v>
      </c>
      <c r="AO131" s="11">
        <f t="shared" si="61"/>
        <v>2681</v>
      </c>
      <c r="AQ131" s="7">
        <f t="shared" si="73"/>
        <v>37</v>
      </c>
      <c r="AR131" s="8">
        <v>50</v>
      </c>
      <c r="AS131" s="55" t="s">
        <v>122</v>
      </c>
      <c r="AT131" s="67"/>
      <c r="AU131" s="11">
        <f t="shared" si="62"/>
        <v>0</v>
      </c>
      <c r="AW131" s="7">
        <f t="shared" si="74"/>
        <v>37</v>
      </c>
      <c r="AX131" s="8">
        <v>50</v>
      </c>
      <c r="AY131" s="55" t="s">
        <v>122</v>
      </c>
      <c r="AZ131" s="67">
        <v>0</v>
      </c>
      <c r="BA131" s="11">
        <f t="shared" si="63"/>
        <v>0</v>
      </c>
      <c r="BC131" s="7">
        <f t="shared" si="75"/>
        <v>37</v>
      </c>
      <c r="BD131" s="8">
        <v>50</v>
      </c>
      <c r="BE131" s="55" t="s">
        <v>122</v>
      </c>
      <c r="BF131" s="67">
        <v>34.869999999999997</v>
      </c>
      <c r="BG131" s="11">
        <f t="shared" si="64"/>
        <v>1743.4999999999998</v>
      </c>
      <c r="BI131" s="7">
        <f t="shared" si="76"/>
        <v>37</v>
      </c>
      <c r="BJ131" s="8">
        <v>50</v>
      </c>
      <c r="BK131" s="55" t="s">
        <v>122</v>
      </c>
      <c r="BL131" s="67">
        <v>0</v>
      </c>
      <c r="BM131" s="11">
        <f t="shared" si="65"/>
        <v>0</v>
      </c>
    </row>
    <row r="132" spans="1:65" s="23" customFormat="1" ht="12.6" customHeight="1" thickBot="1" x14ac:dyDescent="0.3">
      <c r="A132" s="7">
        <f t="shared" si="66"/>
        <v>38</v>
      </c>
      <c r="B132" s="8">
        <v>50</v>
      </c>
      <c r="C132" s="55" t="s">
        <v>123</v>
      </c>
      <c r="D132" s="66">
        <v>0</v>
      </c>
      <c r="E132" s="11">
        <f t="shared" si="55"/>
        <v>0</v>
      </c>
      <c r="G132" s="7">
        <f t="shared" si="67"/>
        <v>38</v>
      </c>
      <c r="H132" s="8">
        <v>50</v>
      </c>
      <c r="I132" s="55" t="s">
        <v>123</v>
      </c>
      <c r="J132" s="67">
        <v>0</v>
      </c>
      <c r="K132" s="11">
        <f t="shared" si="56"/>
        <v>0</v>
      </c>
      <c r="M132" s="7">
        <f t="shared" si="68"/>
        <v>38</v>
      </c>
      <c r="N132" s="8">
        <v>50</v>
      </c>
      <c r="O132" s="55" t="s">
        <v>123</v>
      </c>
      <c r="P132" s="67">
        <v>0</v>
      </c>
      <c r="Q132" s="11">
        <f t="shared" si="57"/>
        <v>0</v>
      </c>
      <c r="S132" s="7">
        <f t="shared" si="69"/>
        <v>38</v>
      </c>
      <c r="T132" s="8">
        <v>50</v>
      </c>
      <c r="U132" s="55" t="s">
        <v>123</v>
      </c>
      <c r="V132" s="67">
        <v>38.44</v>
      </c>
      <c r="W132" s="11">
        <f t="shared" si="58"/>
        <v>1922</v>
      </c>
      <c r="Y132" s="7">
        <f t="shared" si="70"/>
        <v>38</v>
      </c>
      <c r="Z132" s="8">
        <v>50</v>
      </c>
      <c r="AA132" s="55" t="s">
        <v>123</v>
      </c>
      <c r="AB132" s="67"/>
      <c r="AC132" s="11">
        <f t="shared" si="59"/>
        <v>0</v>
      </c>
      <c r="AE132" s="7">
        <f t="shared" si="71"/>
        <v>38</v>
      </c>
      <c r="AF132" s="8">
        <v>50</v>
      </c>
      <c r="AG132" s="55" t="s">
        <v>123</v>
      </c>
      <c r="AH132" s="67">
        <v>0</v>
      </c>
      <c r="AI132" s="11">
        <f t="shared" si="60"/>
        <v>0</v>
      </c>
      <c r="AK132" s="7">
        <f t="shared" si="72"/>
        <v>38</v>
      </c>
      <c r="AL132" s="8">
        <v>50</v>
      </c>
      <c r="AM132" s="55" t="s">
        <v>123</v>
      </c>
      <c r="AN132" s="67">
        <v>53.62</v>
      </c>
      <c r="AO132" s="11">
        <f t="shared" si="61"/>
        <v>2681</v>
      </c>
      <c r="AQ132" s="7">
        <f t="shared" si="73"/>
        <v>38</v>
      </c>
      <c r="AR132" s="8">
        <v>50</v>
      </c>
      <c r="AS132" s="55" t="s">
        <v>123</v>
      </c>
      <c r="AT132" s="67"/>
      <c r="AU132" s="11">
        <f t="shared" si="62"/>
        <v>0</v>
      </c>
      <c r="AW132" s="7">
        <f t="shared" si="74"/>
        <v>38</v>
      </c>
      <c r="AX132" s="8">
        <v>50</v>
      </c>
      <c r="AY132" s="55" t="s">
        <v>123</v>
      </c>
      <c r="AZ132" s="67">
        <v>0</v>
      </c>
      <c r="BA132" s="11">
        <f t="shared" si="63"/>
        <v>0</v>
      </c>
      <c r="BC132" s="7">
        <f t="shared" si="75"/>
        <v>38</v>
      </c>
      <c r="BD132" s="8">
        <v>50</v>
      </c>
      <c r="BE132" s="55" t="s">
        <v>123</v>
      </c>
      <c r="BF132" s="67">
        <v>34</v>
      </c>
      <c r="BG132" s="11">
        <f t="shared" si="64"/>
        <v>1700</v>
      </c>
      <c r="BI132" s="7">
        <f t="shared" si="76"/>
        <v>38</v>
      </c>
      <c r="BJ132" s="8">
        <v>50</v>
      </c>
      <c r="BK132" s="55" t="s">
        <v>123</v>
      </c>
      <c r="BL132" s="67">
        <v>0</v>
      </c>
      <c r="BM132" s="11">
        <f t="shared" si="65"/>
        <v>0</v>
      </c>
    </row>
    <row r="133" spans="1:65" s="23" customFormat="1" ht="12.6" customHeight="1" thickBot="1" x14ac:dyDescent="0.3">
      <c r="A133" s="7">
        <f t="shared" si="66"/>
        <v>39</v>
      </c>
      <c r="B133" s="8">
        <v>50</v>
      </c>
      <c r="C133" s="55" t="s">
        <v>124</v>
      </c>
      <c r="D133" s="66">
        <v>0</v>
      </c>
      <c r="E133" s="11">
        <f t="shared" si="55"/>
        <v>0</v>
      </c>
      <c r="G133" s="7">
        <f t="shared" si="67"/>
        <v>39</v>
      </c>
      <c r="H133" s="8">
        <v>50</v>
      </c>
      <c r="I133" s="55" t="s">
        <v>124</v>
      </c>
      <c r="J133" s="67">
        <v>0</v>
      </c>
      <c r="K133" s="11">
        <f t="shared" si="56"/>
        <v>0</v>
      </c>
      <c r="M133" s="7">
        <f t="shared" si="68"/>
        <v>39</v>
      </c>
      <c r="N133" s="8">
        <v>50</v>
      </c>
      <c r="O133" s="55" t="s">
        <v>124</v>
      </c>
      <c r="P133" s="67">
        <v>0</v>
      </c>
      <c r="Q133" s="11">
        <f t="shared" si="57"/>
        <v>0</v>
      </c>
      <c r="S133" s="7">
        <f t="shared" si="69"/>
        <v>39</v>
      </c>
      <c r="T133" s="8">
        <v>50</v>
      </c>
      <c r="U133" s="55" t="s">
        <v>124</v>
      </c>
      <c r="V133" s="67">
        <v>38.44</v>
      </c>
      <c r="W133" s="11">
        <f t="shared" si="58"/>
        <v>1922</v>
      </c>
      <c r="Y133" s="7">
        <f t="shared" si="70"/>
        <v>39</v>
      </c>
      <c r="Z133" s="8">
        <v>50</v>
      </c>
      <c r="AA133" s="55" t="s">
        <v>124</v>
      </c>
      <c r="AB133" s="67"/>
      <c r="AC133" s="11">
        <f t="shared" si="59"/>
        <v>0</v>
      </c>
      <c r="AE133" s="7">
        <f t="shared" si="71"/>
        <v>39</v>
      </c>
      <c r="AF133" s="8">
        <v>50</v>
      </c>
      <c r="AG133" s="55" t="s">
        <v>124</v>
      </c>
      <c r="AH133" s="67">
        <v>0</v>
      </c>
      <c r="AI133" s="11">
        <f t="shared" si="60"/>
        <v>0</v>
      </c>
      <c r="AK133" s="7">
        <f t="shared" si="72"/>
        <v>39</v>
      </c>
      <c r="AL133" s="8">
        <v>50</v>
      </c>
      <c r="AM133" s="55" t="s">
        <v>124</v>
      </c>
      <c r="AN133" s="67">
        <v>53.62</v>
      </c>
      <c r="AO133" s="11">
        <f t="shared" si="61"/>
        <v>2681</v>
      </c>
      <c r="AQ133" s="7">
        <f t="shared" si="73"/>
        <v>39</v>
      </c>
      <c r="AR133" s="8">
        <v>50</v>
      </c>
      <c r="AS133" s="55" t="s">
        <v>124</v>
      </c>
      <c r="AT133" s="67"/>
      <c r="AU133" s="11">
        <f t="shared" si="62"/>
        <v>0</v>
      </c>
      <c r="AW133" s="7">
        <f t="shared" si="74"/>
        <v>39</v>
      </c>
      <c r="AX133" s="8">
        <v>50</v>
      </c>
      <c r="AY133" s="55" t="s">
        <v>124</v>
      </c>
      <c r="AZ133" s="67">
        <v>0</v>
      </c>
      <c r="BA133" s="11">
        <f t="shared" si="63"/>
        <v>0</v>
      </c>
      <c r="BC133" s="7">
        <f t="shared" si="75"/>
        <v>39</v>
      </c>
      <c r="BD133" s="8">
        <v>50</v>
      </c>
      <c r="BE133" s="55" t="s">
        <v>124</v>
      </c>
      <c r="BF133" s="67">
        <v>34</v>
      </c>
      <c r="BG133" s="11">
        <f t="shared" si="64"/>
        <v>1700</v>
      </c>
      <c r="BI133" s="7">
        <f t="shared" si="76"/>
        <v>39</v>
      </c>
      <c r="BJ133" s="8">
        <v>50</v>
      </c>
      <c r="BK133" s="55" t="s">
        <v>124</v>
      </c>
      <c r="BL133" s="67">
        <v>0</v>
      </c>
      <c r="BM133" s="11">
        <f t="shared" si="65"/>
        <v>0</v>
      </c>
    </row>
    <row r="134" spans="1:65" s="23" customFormat="1" ht="12.6" customHeight="1" thickBot="1" x14ac:dyDescent="0.3">
      <c r="A134" s="7">
        <f t="shared" si="66"/>
        <v>40</v>
      </c>
      <c r="B134" s="8">
        <v>50</v>
      </c>
      <c r="C134" s="55" t="s">
        <v>125</v>
      </c>
      <c r="D134" s="66">
        <v>0</v>
      </c>
      <c r="E134" s="11">
        <f t="shared" si="55"/>
        <v>0</v>
      </c>
      <c r="G134" s="7">
        <f t="shared" si="67"/>
        <v>40</v>
      </c>
      <c r="H134" s="8">
        <v>50</v>
      </c>
      <c r="I134" s="55" t="s">
        <v>125</v>
      </c>
      <c r="J134" s="67">
        <v>0</v>
      </c>
      <c r="K134" s="11">
        <f t="shared" si="56"/>
        <v>0</v>
      </c>
      <c r="M134" s="7">
        <f t="shared" si="68"/>
        <v>40</v>
      </c>
      <c r="N134" s="8">
        <v>50</v>
      </c>
      <c r="O134" s="55" t="s">
        <v>125</v>
      </c>
      <c r="P134" s="67">
        <v>0</v>
      </c>
      <c r="Q134" s="11">
        <f t="shared" si="57"/>
        <v>0</v>
      </c>
      <c r="S134" s="7">
        <f t="shared" si="69"/>
        <v>40</v>
      </c>
      <c r="T134" s="8">
        <v>50</v>
      </c>
      <c r="U134" s="55" t="s">
        <v>125</v>
      </c>
      <c r="V134" s="67">
        <v>38.44</v>
      </c>
      <c r="W134" s="11">
        <f t="shared" si="58"/>
        <v>1922</v>
      </c>
      <c r="Y134" s="7">
        <f t="shared" si="70"/>
        <v>40</v>
      </c>
      <c r="Z134" s="8">
        <v>50</v>
      </c>
      <c r="AA134" s="55" t="s">
        <v>125</v>
      </c>
      <c r="AB134" s="67"/>
      <c r="AC134" s="11">
        <f t="shared" si="59"/>
        <v>0</v>
      </c>
      <c r="AE134" s="7">
        <f t="shared" si="71"/>
        <v>40</v>
      </c>
      <c r="AF134" s="8">
        <v>50</v>
      </c>
      <c r="AG134" s="55" t="s">
        <v>125</v>
      </c>
      <c r="AH134" s="67">
        <v>0</v>
      </c>
      <c r="AI134" s="11">
        <f t="shared" si="60"/>
        <v>0</v>
      </c>
      <c r="AK134" s="7">
        <f t="shared" si="72"/>
        <v>40</v>
      </c>
      <c r="AL134" s="8">
        <v>50</v>
      </c>
      <c r="AM134" s="55" t="s">
        <v>125</v>
      </c>
      <c r="AN134" s="67">
        <v>53.62</v>
      </c>
      <c r="AO134" s="11">
        <f t="shared" si="61"/>
        <v>2681</v>
      </c>
      <c r="AQ134" s="7">
        <f t="shared" si="73"/>
        <v>40</v>
      </c>
      <c r="AR134" s="8">
        <v>50</v>
      </c>
      <c r="AS134" s="55" t="s">
        <v>125</v>
      </c>
      <c r="AT134" s="67"/>
      <c r="AU134" s="11">
        <f t="shared" si="62"/>
        <v>0</v>
      </c>
      <c r="AW134" s="7">
        <f t="shared" si="74"/>
        <v>40</v>
      </c>
      <c r="AX134" s="8">
        <v>50</v>
      </c>
      <c r="AY134" s="55" t="s">
        <v>125</v>
      </c>
      <c r="AZ134" s="67">
        <v>0</v>
      </c>
      <c r="BA134" s="11">
        <f t="shared" si="63"/>
        <v>0</v>
      </c>
      <c r="BC134" s="7">
        <f t="shared" si="75"/>
        <v>40</v>
      </c>
      <c r="BD134" s="8">
        <v>50</v>
      </c>
      <c r="BE134" s="55" t="s">
        <v>125</v>
      </c>
      <c r="BF134" s="67">
        <v>34</v>
      </c>
      <c r="BG134" s="11">
        <f t="shared" si="64"/>
        <v>1700</v>
      </c>
      <c r="BI134" s="7">
        <f t="shared" si="76"/>
        <v>40</v>
      </c>
      <c r="BJ134" s="8">
        <v>50</v>
      </c>
      <c r="BK134" s="55" t="s">
        <v>125</v>
      </c>
      <c r="BL134" s="67">
        <v>0</v>
      </c>
      <c r="BM134" s="11">
        <f t="shared" si="65"/>
        <v>0</v>
      </c>
    </row>
    <row r="135" spans="1:65" s="23" customFormat="1" ht="12.6" customHeight="1" thickBot="1" x14ac:dyDescent="0.3">
      <c r="A135" s="7">
        <f t="shared" si="66"/>
        <v>41</v>
      </c>
      <c r="B135" s="8">
        <v>50</v>
      </c>
      <c r="C135" s="55" t="s">
        <v>126</v>
      </c>
      <c r="D135" s="66">
        <v>0</v>
      </c>
      <c r="E135" s="11">
        <f t="shared" si="55"/>
        <v>0</v>
      </c>
      <c r="G135" s="7">
        <f t="shared" si="67"/>
        <v>41</v>
      </c>
      <c r="H135" s="8">
        <v>50</v>
      </c>
      <c r="I135" s="55" t="s">
        <v>126</v>
      </c>
      <c r="J135" s="67">
        <v>0</v>
      </c>
      <c r="K135" s="11">
        <f t="shared" si="56"/>
        <v>0</v>
      </c>
      <c r="M135" s="7">
        <f t="shared" si="68"/>
        <v>41</v>
      </c>
      <c r="N135" s="8">
        <v>50</v>
      </c>
      <c r="O135" s="55" t="s">
        <v>126</v>
      </c>
      <c r="P135" s="67">
        <v>24.75</v>
      </c>
      <c r="Q135" s="11">
        <f t="shared" si="57"/>
        <v>1237.5</v>
      </c>
      <c r="S135" s="7">
        <f t="shared" si="69"/>
        <v>41</v>
      </c>
      <c r="T135" s="8">
        <v>50</v>
      </c>
      <c r="U135" s="55" t="s">
        <v>126</v>
      </c>
      <c r="V135" s="67">
        <v>13.84</v>
      </c>
      <c r="W135" s="11">
        <f t="shared" si="58"/>
        <v>692</v>
      </c>
      <c r="Y135" s="7">
        <f t="shared" si="70"/>
        <v>41</v>
      </c>
      <c r="Z135" s="8">
        <v>50</v>
      </c>
      <c r="AA135" s="55" t="s">
        <v>126</v>
      </c>
      <c r="AB135" s="67"/>
      <c r="AC135" s="11">
        <f t="shared" si="59"/>
        <v>0</v>
      </c>
      <c r="AE135" s="7">
        <f t="shared" si="71"/>
        <v>41</v>
      </c>
      <c r="AF135" s="8">
        <v>50</v>
      </c>
      <c r="AG135" s="55" t="s">
        <v>126</v>
      </c>
      <c r="AH135" s="67">
        <v>0</v>
      </c>
      <c r="AI135" s="11">
        <f t="shared" si="60"/>
        <v>0</v>
      </c>
      <c r="AK135" s="7">
        <f t="shared" si="72"/>
        <v>41</v>
      </c>
      <c r="AL135" s="8">
        <v>50</v>
      </c>
      <c r="AM135" s="55" t="s">
        <v>126</v>
      </c>
      <c r="AN135" s="67">
        <v>20.36</v>
      </c>
      <c r="AO135" s="11">
        <f t="shared" si="61"/>
        <v>1018</v>
      </c>
      <c r="AQ135" s="7">
        <f t="shared" si="73"/>
        <v>41</v>
      </c>
      <c r="AR135" s="8">
        <v>50</v>
      </c>
      <c r="AS135" s="55" t="s">
        <v>126</v>
      </c>
      <c r="AT135" s="67"/>
      <c r="AU135" s="11">
        <f t="shared" si="62"/>
        <v>0</v>
      </c>
      <c r="AW135" s="7">
        <f t="shared" si="74"/>
        <v>41</v>
      </c>
      <c r="AX135" s="8">
        <v>50</v>
      </c>
      <c r="AY135" s="55" t="s">
        <v>126</v>
      </c>
      <c r="AZ135" s="67">
        <v>0</v>
      </c>
      <c r="BA135" s="11">
        <f t="shared" si="63"/>
        <v>0</v>
      </c>
      <c r="BC135" s="7">
        <f t="shared" si="75"/>
        <v>41</v>
      </c>
      <c r="BD135" s="8">
        <v>50</v>
      </c>
      <c r="BE135" s="55" t="s">
        <v>126</v>
      </c>
      <c r="BF135" s="67">
        <v>13.08</v>
      </c>
      <c r="BG135" s="11">
        <f t="shared" si="64"/>
        <v>654</v>
      </c>
      <c r="BI135" s="7">
        <f t="shared" si="76"/>
        <v>41</v>
      </c>
      <c r="BJ135" s="8">
        <v>50</v>
      </c>
      <c r="BK135" s="55" t="s">
        <v>126</v>
      </c>
      <c r="BL135" s="67">
        <v>0</v>
      </c>
      <c r="BM135" s="11">
        <f t="shared" si="65"/>
        <v>0</v>
      </c>
    </row>
    <row r="136" spans="1:65" s="23" customFormat="1" ht="12.6" customHeight="1" thickBot="1" x14ac:dyDescent="0.3">
      <c r="A136" s="7">
        <f t="shared" si="66"/>
        <v>42</v>
      </c>
      <c r="B136" s="8">
        <v>50</v>
      </c>
      <c r="C136" s="55" t="s">
        <v>127</v>
      </c>
      <c r="D136" s="66">
        <v>0</v>
      </c>
      <c r="E136" s="11">
        <f t="shared" si="55"/>
        <v>0</v>
      </c>
      <c r="G136" s="7">
        <f t="shared" si="67"/>
        <v>42</v>
      </c>
      <c r="H136" s="8">
        <v>50</v>
      </c>
      <c r="I136" s="55" t="s">
        <v>127</v>
      </c>
      <c r="J136" s="67">
        <v>0</v>
      </c>
      <c r="K136" s="11">
        <f t="shared" si="56"/>
        <v>0</v>
      </c>
      <c r="M136" s="7">
        <f t="shared" si="68"/>
        <v>42</v>
      </c>
      <c r="N136" s="8">
        <v>50</v>
      </c>
      <c r="O136" s="55" t="s">
        <v>127</v>
      </c>
      <c r="P136" s="67">
        <v>24.75</v>
      </c>
      <c r="Q136" s="11">
        <f t="shared" si="57"/>
        <v>1237.5</v>
      </c>
      <c r="S136" s="7">
        <f t="shared" si="69"/>
        <v>42</v>
      </c>
      <c r="T136" s="8">
        <v>50</v>
      </c>
      <c r="U136" s="55" t="s">
        <v>127</v>
      </c>
      <c r="V136" s="67">
        <v>13.84</v>
      </c>
      <c r="W136" s="11">
        <f t="shared" si="58"/>
        <v>692</v>
      </c>
      <c r="Y136" s="7">
        <f t="shared" si="70"/>
        <v>42</v>
      </c>
      <c r="Z136" s="8">
        <v>50</v>
      </c>
      <c r="AA136" s="55" t="s">
        <v>127</v>
      </c>
      <c r="AB136" s="67"/>
      <c r="AC136" s="11">
        <f t="shared" si="59"/>
        <v>0</v>
      </c>
      <c r="AE136" s="7">
        <f t="shared" si="71"/>
        <v>42</v>
      </c>
      <c r="AF136" s="8">
        <v>50</v>
      </c>
      <c r="AG136" s="55" t="s">
        <v>127</v>
      </c>
      <c r="AH136" s="67">
        <v>0</v>
      </c>
      <c r="AI136" s="11">
        <f t="shared" si="60"/>
        <v>0</v>
      </c>
      <c r="AK136" s="7">
        <f t="shared" si="72"/>
        <v>42</v>
      </c>
      <c r="AL136" s="8">
        <v>50</v>
      </c>
      <c r="AM136" s="55" t="s">
        <v>127</v>
      </c>
      <c r="AN136" s="67">
        <v>20.36</v>
      </c>
      <c r="AO136" s="11">
        <f t="shared" si="61"/>
        <v>1018</v>
      </c>
      <c r="AQ136" s="7">
        <f t="shared" si="73"/>
        <v>42</v>
      </c>
      <c r="AR136" s="8">
        <v>50</v>
      </c>
      <c r="AS136" s="55" t="s">
        <v>127</v>
      </c>
      <c r="AT136" s="67"/>
      <c r="AU136" s="11">
        <f t="shared" si="62"/>
        <v>0</v>
      </c>
      <c r="AW136" s="7">
        <f t="shared" si="74"/>
        <v>42</v>
      </c>
      <c r="AX136" s="8">
        <v>50</v>
      </c>
      <c r="AY136" s="55" t="s">
        <v>127</v>
      </c>
      <c r="AZ136" s="67">
        <v>0</v>
      </c>
      <c r="BA136" s="11">
        <f t="shared" si="63"/>
        <v>0</v>
      </c>
      <c r="BC136" s="7">
        <f t="shared" si="75"/>
        <v>42</v>
      </c>
      <c r="BD136" s="8">
        <v>50</v>
      </c>
      <c r="BE136" s="55" t="s">
        <v>127</v>
      </c>
      <c r="BF136" s="67">
        <v>13.08</v>
      </c>
      <c r="BG136" s="11">
        <f t="shared" si="64"/>
        <v>654</v>
      </c>
      <c r="BI136" s="7">
        <f t="shared" si="76"/>
        <v>42</v>
      </c>
      <c r="BJ136" s="8">
        <v>50</v>
      </c>
      <c r="BK136" s="55" t="s">
        <v>127</v>
      </c>
      <c r="BL136" s="67">
        <v>0</v>
      </c>
      <c r="BM136" s="11">
        <f t="shared" si="65"/>
        <v>0</v>
      </c>
    </row>
    <row r="137" spans="1:65" s="23" customFormat="1" ht="12.6" customHeight="1" thickBot="1" x14ac:dyDescent="0.3">
      <c r="A137" s="7">
        <f t="shared" si="66"/>
        <v>43</v>
      </c>
      <c r="B137" s="8">
        <v>50</v>
      </c>
      <c r="C137" s="55" t="s">
        <v>128</v>
      </c>
      <c r="D137" s="66">
        <v>0</v>
      </c>
      <c r="E137" s="11">
        <f t="shared" si="55"/>
        <v>0</v>
      </c>
      <c r="G137" s="7">
        <f t="shared" si="67"/>
        <v>43</v>
      </c>
      <c r="H137" s="8">
        <v>50</v>
      </c>
      <c r="I137" s="55" t="s">
        <v>128</v>
      </c>
      <c r="J137" s="67">
        <v>0</v>
      </c>
      <c r="K137" s="11">
        <f t="shared" si="56"/>
        <v>0</v>
      </c>
      <c r="M137" s="7">
        <f t="shared" si="68"/>
        <v>43</v>
      </c>
      <c r="N137" s="8">
        <v>50</v>
      </c>
      <c r="O137" s="55" t="s">
        <v>128</v>
      </c>
      <c r="P137" s="67">
        <v>24.75</v>
      </c>
      <c r="Q137" s="11">
        <f t="shared" si="57"/>
        <v>1237.5</v>
      </c>
      <c r="S137" s="7">
        <f t="shared" si="69"/>
        <v>43</v>
      </c>
      <c r="T137" s="8">
        <v>50</v>
      </c>
      <c r="U137" s="55" t="s">
        <v>128</v>
      </c>
      <c r="V137" s="67">
        <v>13.84</v>
      </c>
      <c r="W137" s="11">
        <f t="shared" si="58"/>
        <v>692</v>
      </c>
      <c r="Y137" s="7">
        <f t="shared" si="70"/>
        <v>43</v>
      </c>
      <c r="Z137" s="8">
        <v>50</v>
      </c>
      <c r="AA137" s="55" t="s">
        <v>128</v>
      </c>
      <c r="AB137" s="67"/>
      <c r="AC137" s="11">
        <f t="shared" si="59"/>
        <v>0</v>
      </c>
      <c r="AE137" s="7">
        <f t="shared" si="71"/>
        <v>43</v>
      </c>
      <c r="AF137" s="8">
        <v>50</v>
      </c>
      <c r="AG137" s="55" t="s">
        <v>128</v>
      </c>
      <c r="AH137" s="67">
        <v>0</v>
      </c>
      <c r="AI137" s="11">
        <f t="shared" si="60"/>
        <v>0</v>
      </c>
      <c r="AK137" s="7">
        <f t="shared" si="72"/>
        <v>43</v>
      </c>
      <c r="AL137" s="8">
        <v>50</v>
      </c>
      <c r="AM137" s="55" t="s">
        <v>128</v>
      </c>
      <c r="AN137" s="67">
        <v>20.36</v>
      </c>
      <c r="AO137" s="11">
        <f t="shared" si="61"/>
        <v>1018</v>
      </c>
      <c r="AQ137" s="7">
        <f t="shared" si="73"/>
        <v>43</v>
      </c>
      <c r="AR137" s="8">
        <v>50</v>
      </c>
      <c r="AS137" s="55" t="s">
        <v>128</v>
      </c>
      <c r="AT137" s="67"/>
      <c r="AU137" s="11">
        <f t="shared" si="62"/>
        <v>0</v>
      </c>
      <c r="AW137" s="7">
        <f t="shared" si="74"/>
        <v>43</v>
      </c>
      <c r="AX137" s="8">
        <v>50</v>
      </c>
      <c r="AY137" s="55" t="s">
        <v>128</v>
      </c>
      <c r="AZ137" s="67">
        <v>0</v>
      </c>
      <c r="BA137" s="11">
        <f t="shared" si="63"/>
        <v>0</v>
      </c>
      <c r="BC137" s="7">
        <f t="shared" si="75"/>
        <v>43</v>
      </c>
      <c r="BD137" s="8">
        <v>50</v>
      </c>
      <c r="BE137" s="55" t="s">
        <v>128</v>
      </c>
      <c r="BF137" s="67">
        <v>13.08</v>
      </c>
      <c r="BG137" s="11">
        <f t="shared" si="64"/>
        <v>654</v>
      </c>
      <c r="BI137" s="7">
        <f t="shared" si="76"/>
        <v>43</v>
      </c>
      <c r="BJ137" s="8">
        <v>50</v>
      </c>
      <c r="BK137" s="55" t="s">
        <v>128</v>
      </c>
      <c r="BL137" s="67">
        <v>0</v>
      </c>
      <c r="BM137" s="11">
        <f t="shared" si="65"/>
        <v>0</v>
      </c>
    </row>
    <row r="138" spans="1:65" s="23" customFormat="1" ht="12.6" customHeight="1" thickBot="1" x14ac:dyDescent="0.3">
      <c r="A138" s="7">
        <f t="shared" si="66"/>
        <v>44</v>
      </c>
      <c r="B138" s="8">
        <v>50</v>
      </c>
      <c r="C138" s="55" t="s">
        <v>129</v>
      </c>
      <c r="D138" s="66">
        <v>0</v>
      </c>
      <c r="E138" s="11">
        <f t="shared" si="55"/>
        <v>0</v>
      </c>
      <c r="G138" s="7">
        <f t="shared" si="67"/>
        <v>44</v>
      </c>
      <c r="H138" s="8">
        <v>50</v>
      </c>
      <c r="I138" s="55" t="s">
        <v>129</v>
      </c>
      <c r="J138" s="67">
        <v>0</v>
      </c>
      <c r="K138" s="11">
        <f t="shared" si="56"/>
        <v>0</v>
      </c>
      <c r="M138" s="7">
        <f t="shared" si="68"/>
        <v>44</v>
      </c>
      <c r="N138" s="8">
        <v>50</v>
      </c>
      <c r="O138" s="55" t="s">
        <v>129</v>
      </c>
      <c r="P138" s="67">
        <v>24.75</v>
      </c>
      <c r="Q138" s="11">
        <f t="shared" si="57"/>
        <v>1237.5</v>
      </c>
      <c r="S138" s="7">
        <f t="shared" si="69"/>
        <v>44</v>
      </c>
      <c r="T138" s="8">
        <v>50</v>
      </c>
      <c r="U138" s="55" t="s">
        <v>129</v>
      </c>
      <c r="V138" s="67">
        <v>13.84</v>
      </c>
      <c r="W138" s="11">
        <f t="shared" si="58"/>
        <v>692</v>
      </c>
      <c r="Y138" s="7">
        <f t="shared" si="70"/>
        <v>44</v>
      </c>
      <c r="Z138" s="8">
        <v>50</v>
      </c>
      <c r="AA138" s="55" t="s">
        <v>129</v>
      </c>
      <c r="AB138" s="67"/>
      <c r="AC138" s="11">
        <f t="shared" si="59"/>
        <v>0</v>
      </c>
      <c r="AE138" s="7">
        <f t="shared" si="71"/>
        <v>44</v>
      </c>
      <c r="AF138" s="8">
        <v>50</v>
      </c>
      <c r="AG138" s="55" t="s">
        <v>129</v>
      </c>
      <c r="AH138" s="67">
        <v>0</v>
      </c>
      <c r="AI138" s="11">
        <f t="shared" si="60"/>
        <v>0</v>
      </c>
      <c r="AK138" s="7">
        <f t="shared" si="72"/>
        <v>44</v>
      </c>
      <c r="AL138" s="8">
        <v>50</v>
      </c>
      <c r="AM138" s="55" t="s">
        <v>129</v>
      </c>
      <c r="AN138" s="67">
        <v>20.36</v>
      </c>
      <c r="AO138" s="11">
        <f t="shared" si="61"/>
        <v>1018</v>
      </c>
      <c r="AQ138" s="7">
        <f t="shared" si="73"/>
        <v>44</v>
      </c>
      <c r="AR138" s="8">
        <v>50</v>
      </c>
      <c r="AS138" s="55" t="s">
        <v>129</v>
      </c>
      <c r="AT138" s="67"/>
      <c r="AU138" s="11">
        <f t="shared" si="62"/>
        <v>0</v>
      </c>
      <c r="AW138" s="7">
        <f t="shared" si="74"/>
        <v>44</v>
      </c>
      <c r="AX138" s="8">
        <v>50</v>
      </c>
      <c r="AY138" s="55" t="s">
        <v>129</v>
      </c>
      <c r="AZ138" s="67">
        <v>0</v>
      </c>
      <c r="BA138" s="11">
        <f t="shared" si="63"/>
        <v>0</v>
      </c>
      <c r="BC138" s="7">
        <f t="shared" si="75"/>
        <v>44</v>
      </c>
      <c r="BD138" s="8">
        <v>50</v>
      </c>
      <c r="BE138" s="55" t="s">
        <v>129</v>
      </c>
      <c r="BF138" s="67">
        <v>13.08</v>
      </c>
      <c r="BG138" s="11">
        <f t="shared" si="64"/>
        <v>654</v>
      </c>
      <c r="BI138" s="7">
        <f t="shared" si="76"/>
        <v>44</v>
      </c>
      <c r="BJ138" s="8">
        <v>50</v>
      </c>
      <c r="BK138" s="55" t="s">
        <v>129</v>
      </c>
      <c r="BL138" s="67">
        <v>0</v>
      </c>
      <c r="BM138" s="11">
        <f t="shared" si="65"/>
        <v>0</v>
      </c>
    </row>
    <row r="139" spans="1:65" s="23" customFormat="1" ht="12.6" customHeight="1" thickBot="1" x14ac:dyDescent="0.3">
      <c r="A139" s="7">
        <f t="shared" si="66"/>
        <v>45</v>
      </c>
      <c r="B139" s="8">
        <v>50</v>
      </c>
      <c r="C139" s="55" t="s">
        <v>130</v>
      </c>
      <c r="D139" s="66">
        <v>0</v>
      </c>
      <c r="E139" s="11">
        <f t="shared" si="55"/>
        <v>0</v>
      </c>
      <c r="G139" s="7">
        <f t="shared" si="67"/>
        <v>45</v>
      </c>
      <c r="H139" s="8">
        <v>50</v>
      </c>
      <c r="I139" s="55" t="s">
        <v>130</v>
      </c>
      <c r="J139" s="67">
        <v>0</v>
      </c>
      <c r="K139" s="11">
        <f t="shared" si="56"/>
        <v>0</v>
      </c>
      <c r="M139" s="7">
        <f t="shared" si="68"/>
        <v>45</v>
      </c>
      <c r="N139" s="8">
        <v>50</v>
      </c>
      <c r="O139" s="55" t="s">
        <v>130</v>
      </c>
      <c r="P139" s="67">
        <v>24.75</v>
      </c>
      <c r="Q139" s="11">
        <f t="shared" si="57"/>
        <v>1237.5</v>
      </c>
      <c r="S139" s="7">
        <f t="shared" si="69"/>
        <v>45</v>
      </c>
      <c r="T139" s="8">
        <v>50</v>
      </c>
      <c r="U139" s="55" t="s">
        <v>130</v>
      </c>
      <c r="V139" s="67">
        <v>13.84</v>
      </c>
      <c r="W139" s="11">
        <f t="shared" si="58"/>
        <v>692</v>
      </c>
      <c r="Y139" s="7">
        <f t="shared" si="70"/>
        <v>45</v>
      </c>
      <c r="Z139" s="8">
        <v>50</v>
      </c>
      <c r="AA139" s="55" t="s">
        <v>130</v>
      </c>
      <c r="AB139" s="67"/>
      <c r="AC139" s="11">
        <f t="shared" si="59"/>
        <v>0</v>
      </c>
      <c r="AE139" s="7">
        <f t="shared" si="71"/>
        <v>45</v>
      </c>
      <c r="AF139" s="8">
        <v>50</v>
      </c>
      <c r="AG139" s="55" t="s">
        <v>130</v>
      </c>
      <c r="AH139" s="67">
        <v>0</v>
      </c>
      <c r="AI139" s="11">
        <f t="shared" si="60"/>
        <v>0</v>
      </c>
      <c r="AK139" s="7">
        <f t="shared" si="72"/>
        <v>45</v>
      </c>
      <c r="AL139" s="8">
        <v>50</v>
      </c>
      <c r="AM139" s="55" t="s">
        <v>130</v>
      </c>
      <c r="AN139" s="67">
        <v>20.36</v>
      </c>
      <c r="AO139" s="11">
        <f t="shared" si="61"/>
        <v>1018</v>
      </c>
      <c r="AQ139" s="7">
        <f t="shared" si="73"/>
        <v>45</v>
      </c>
      <c r="AR139" s="8">
        <v>50</v>
      </c>
      <c r="AS139" s="55" t="s">
        <v>130</v>
      </c>
      <c r="AT139" s="67"/>
      <c r="AU139" s="11">
        <f t="shared" si="62"/>
        <v>0</v>
      </c>
      <c r="AW139" s="7">
        <f t="shared" si="74"/>
        <v>45</v>
      </c>
      <c r="AX139" s="8">
        <v>50</v>
      </c>
      <c r="AY139" s="55" t="s">
        <v>130</v>
      </c>
      <c r="AZ139" s="67">
        <v>0</v>
      </c>
      <c r="BA139" s="11">
        <f t="shared" si="63"/>
        <v>0</v>
      </c>
      <c r="BC139" s="7">
        <f t="shared" si="75"/>
        <v>45</v>
      </c>
      <c r="BD139" s="8">
        <v>50</v>
      </c>
      <c r="BE139" s="55" t="s">
        <v>130</v>
      </c>
      <c r="BF139" s="67">
        <v>13.08</v>
      </c>
      <c r="BG139" s="11">
        <f t="shared" si="64"/>
        <v>654</v>
      </c>
      <c r="BI139" s="7">
        <f t="shared" si="76"/>
        <v>45</v>
      </c>
      <c r="BJ139" s="8">
        <v>50</v>
      </c>
      <c r="BK139" s="55" t="s">
        <v>130</v>
      </c>
      <c r="BL139" s="67">
        <v>0</v>
      </c>
      <c r="BM139" s="11">
        <f t="shared" si="65"/>
        <v>0</v>
      </c>
    </row>
    <row r="140" spans="1:65" s="23" customFormat="1" ht="12.6" customHeight="1" thickBot="1" x14ac:dyDescent="0.3">
      <c r="A140" s="7">
        <f t="shared" si="66"/>
        <v>46</v>
      </c>
      <c r="B140" s="8">
        <v>50</v>
      </c>
      <c r="C140" s="55" t="s">
        <v>131</v>
      </c>
      <c r="D140" s="66">
        <v>0</v>
      </c>
      <c r="E140" s="11">
        <f t="shared" si="55"/>
        <v>0</v>
      </c>
      <c r="G140" s="7">
        <f t="shared" si="67"/>
        <v>46</v>
      </c>
      <c r="H140" s="8">
        <v>50</v>
      </c>
      <c r="I140" s="55" t="s">
        <v>131</v>
      </c>
      <c r="J140" s="67">
        <v>0</v>
      </c>
      <c r="K140" s="11">
        <f t="shared" si="56"/>
        <v>0</v>
      </c>
      <c r="M140" s="7">
        <f t="shared" si="68"/>
        <v>46</v>
      </c>
      <c r="N140" s="8">
        <v>50</v>
      </c>
      <c r="O140" s="55" t="s">
        <v>131</v>
      </c>
      <c r="P140" s="67">
        <v>24.75</v>
      </c>
      <c r="Q140" s="11">
        <f t="shared" si="57"/>
        <v>1237.5</v>
      </c>
      <c r="S140" s="7">
        <f t="shared" si="69"/>
        <v>46</v>
      </c>
      <c r="T140" s="8">
        <v>50</v>
      </c>
      <c r="U140" s="55" t="s">
        <v>131</v>
      </c>
      <c r="V140" s="67">
        <v>13.84</v>
      </c>
      <c r="W140" s="11">
        <f t="shared" si="58"/>
        <v>692</v>
      </c>
      <c r="Y140" s="7">
        <f t="shared" si="70"/>
        <v>46</v>
      </c>
      <c r="Z140" s="8">
        <v>50</v>
      </c>
      <c r="AA140" s="55" t="s">
        <v>131</v>
      </c>
      <c r="AB140" s="67"/>
      <c r="AC140" s="11">
        <f t="shared" si="59"/>
        <v>0</v>
      </c>
      <c r="AE140" s="7">
        <f t="shared" si="71"/>
        <v>46</v>
      </c>
      <c r="AF140" s="8">
        <v>50</v>
      </c>
      <c r="AG140" s="55" t="s">
        <v>131</v>
      </c>
      <c r="AH140" s="67">
        <v>0</v>
      </c>
      <c r="AI140" s="11">
        <f t="shared" si="60"/>
        <v>0</v>
      </c>
      <c r="AK140" s="7">
        <f t="shared" si="72"/>
        <v>46</v>
      </c>
      <c r="AL140" s="8">
        <v>50</v>
      </c>
      <c r="AM140" s="55" t="s">
        <v>131</v>
      </c>
      <c r="AN140" s="67">
        <v>20.36</v>
      </c>
      <c r="AO140" s="11">
        <f t="shared" si="61"/>
        <v>1018</v>
      </c>
      <c r="AQ140" s="7">
        <f t="shared" si="73"/>
        <v>46</v>
      </c>
      <c r="AR140" s="8">
        <v>50</v>
      </c>
      <c r="AS140" s="55" t="s">
        <v>131</v>
      </c>
      <c r="AT140" s="67"/>
      <c r="AU140" s="11">
        <f t="shared" si="62"/>
        <v>0</v>
      </c>
      <c r="AW140" s="7">
        <f t="shared" si="74"/>
        <v>46</v>
      </c>
      <c r="AX140" s="8">
        <v>50</v>
      </c>
      <c r="AY140" s="55" t="s">
        <v>131</v>
      </c>
      <c r="AZ140" s="67">
        <v>0</v>
      </c>
      <c r="BA140" s="11">
        <f t="shared" si="63"/>
        <v>0</v>
      </c>
      <c r="BC140" s="7">
        <f t="shared" si="75"/>
        <v>46</v>
      </c>
      <c r="BD140" s="8">
        <v>50</v>
      </c>
      <c r="BE140" s="55" t="s">
        <v>131</v>
      </c>
      <c r="BF140" s="67">
        <v>13.08</v>
      </c>
      <c r="BG140" s="11">
        <f t="shared" si="64"/>
        <v>654</v>
      </c>
      <c r="BI140" s="7">
        <f t="shared" si="76"/>
        <v>46</v>
      </c>
      <c r="BJ140" s="8">
        <v>50</v>
      </c>
      <c r="BK140" s="55" t="s">
        <v>131</v>
      </c>
      <c r="BL140" s="67">
        <v>0</v>
      </c>
      <c r="BM140" s="11">
        <f t="shared" si="65"/>
        <v>0</v>
      </c>
    </row>
    <row r="141" spans="1:65" s="23" customFormat="1" ht="12.6" customHeight="1" thickBot="1" x14ac:dyDescent="0.3">
      <c r="A141" s="7">
        <f t="shared" si="66"/>
        <v>47</v>
      </c>
      <c r="B141" s="8">
        <v>50</v>
      </c>
      <c r="C141" s="55" t="s">
        <v>132</v>
      </c>
      <c r="D141" s="66">
        <v>0</v>
      </c>
      <c r="E141" s="11">
        <f t="shared" si="55"/>
        <v>0</v>
      </c>
      <c r="G141" s="7">
        <f t="shared" si="67"/>
        <v>47</v>
      </c>
      <c r="H141" s="8">
        <v>50</v>
      </c>
      <c r="I141" s="55" t="s">
        <v>132</v>
      </c>
      <c r="J141" s="67">
        <v>0</v>
      </c>
      <c r="K141" s="11">
        <f t="shared" si="56"/>
        <v>0</v>
      </c>
      <c r="M141" s="7">
        <f t="shared" si="68"/>
        <v>47</v>
      </c>
      <c r="N141" s="8">
        <v>50</v>
      </c>
      <c r="O141" s="55" t="s">
        <v>132</v>
      </c>
      <c r="P141" s="67">
        <v>24.75</v>
      </c>
      <c r="Q141" s="11">
        <f t="shared" si="57"/>
        <v>1237.5</v>
      </c>
      <c r="S141" s="7">
        <f t="shared" si="69"/>
        <v>47</v>
      </c>
      <c r="T141" s="8">
        <v>50</v>
      </c>
      <c r="U141" s="55" t="s">
        <v>132</v>
      </c>
      <c r="V141" s="67">
        <v>13.84</v>
      </c>
      <c r="W141" s="11">
        <f t="shared" si="58"/>
        <v>692</v>
      </c>
      <c r="Y141" s="7">
        <f t="shared" si="70"/>
        <v>47</v>
      </c>
      <c r="Z141" s="8">
        <v>50</v>
      </c>
      <c r="AA141" s="55" t="s">
        <v>132</v>
      </c>
      <c r="AB141" s="67"/>
      <c r="AC141" s="11">
        <f t="shared" si="59"/>
        <v>0</v>
      </c>
      <c r="AE141" s="7">
        <f t="shared" si="71"/>
        <v>47</v>
      </c>
      <c r="AF141" s="8">
        <v>50</v>
      </c>
      <c r="AG141" s="55" t="s">
        <v>132</v>
      </c>
      <c r="AH141" s="67">
        <v>0</v>
      </c>
      <c r="AI141" s="11">
        <f t="shared" si="60"/>
        <v>0</v>
      </c>
      <c r="AK141" s="7">
        <f t="shared" si="72"/>
        <v>47</v>
      </c>
      <c r="AL141" s="8">
        <v>50</v>
      </c>
      <c r="AM141" s="55" t="s">
        <v>132</v>
      </c>
      <c r="AN141" s="67">
        <v>20.36</v>
      </c>
      <c r="AO141" s="11">
        <f t="shared" si="61"/>
        <v>1018</v>
      </c>
      <c r="AQ141" s="7">
        <f t="shared" si="73"/>
        <v>47</v>
      </c>
      <c r="AR141" s="8">
        <v>50</v>
      </c>
      <c r="AS141" s="55" t="s">
        <v>132</v>
      </c>
      <c r="AT141" s="67"/>
      <c r="AU141" s="11">
        <f t="shared" si="62"/>
        <v>0</v>
      </c>
      <c r="AW141" s="7">
        <f t="shared" si="74"/>
        <v>47</v>
      </c>
      <c r="AX141" s="8">
        <v>50</v>
      </c>
      <c r="AY141" s="55" t="s">
        <v>132</v>
      </c>
      <c r="AZ141" s="67">
        <v>0</v>
      </c>
      <c r="BA141" s="11">
        <f t="shared" si="63"/>
        <v>0</v>
      </c>
      <c r="BC141" s="7">
        <f t="shared" si="75"/>
        <v>47</v>
      </c>
      <c r="BD141" s="8">
        <v>50</v>
      </c>
      <c r="BE141" s="55" t="s">
        <v>132</v>
      </c>
      <c r="BF141" s="67">
        <v>13.08</v>
      </c>
      <c r="BG141" s="11">
        <f t="shared" si="64"/>
        <v>654</v>
      </c>
      <c r="BI141" s="7">
        <f t="shared" si="76"/>
        <v>47</v>
      </c>
      <c r="BJ141" s="8">
        <v>50</v>
      </c>
      <c r="BK141" s="55" t="s">
        <v>132</v>
      </c>
      <c r="BL141" s="67">
        <v>0</v>
      </c>
      <c r="BM141" s="11">
        <f t="shared" si="65"/>
        <v>0</v>
      </c>
    </row>
    <row r="142" spans="1:65" s="23" customFormat="1" ht="12.6" customHeight="1" thickBot="1" x14ac:dyDescent="0.3">
      <c r="A142" s="7">
        <f t="shared" si="66"/>
        <v>48</v>
      </c>
      <c r="B142" s="8">
        <v>10</v>
      </c>
      <c r="C142" s="55" t="s">
        <v>133</v>
      </c>
      <c r="D142" s="66">
        <v>0</v>
      </c>
      <c r="E142" s="11">
        <f t="shared" si="55"/>
        <v>0</v>
      </c>
      <c r="G142" s="7">
        <f t="shared" si="67"/>
        <v>48</v>
      </c>
      <c r="H142" s="8">
        <v>10</v>
      </c>
      <c r="I142" s="55" t="s">
        <v>133</v>
      </c>
      <c r="J142" s="67">
        <v>0</v>
      </c>
      <c r="K142" s="11">
        <f t="shared" si="56"/>
        <v>0</v>
      </c>
      <c r="M142" s="7">
        <f t="shared" si="68"/>
        <v>48</v>
      </c>
      <c r="N142" s="8">
        <v>10</v>
      </c>
      <c r="O142" s="55" t="s">
        <v>133</v>
      </c>
      <c r="P142" s="67">
        <v>68.75</v>
      </c>
      <c r="Q142" s="11">
        <f t="shared" si="57"/>
        <v>687.5</v>
      </c>
      <c r="S142" s="7">
        <f t="shared" si="69"/>
        <v>48</v>
      </c>
      <c r="T142" s="8">
        <v>10</v>
      </c>
      <c r="U142" s="55" t="s">
        <v>133</v>
      </c>
      <c r="V142" s="67">
        <v>38.44</v>
      </c>
      <c r="W142" s="11">
        <f t="shared" si="58"/>
        <v>384.4</v>
      </c>
      <c r="Y142" s="7">
        <f t="shared" si="70"/>
        <v>48</v>
      </c>
      <c r="Z142" s="8">
        <v>10</v>
      </c>
      <c r="AA142" s="55" t="s">
        <v>133</v>
      </c>
      <c r="AB142" s="67"/>
      <c r="AC142" s="11">
        <f t="shared" si="59"/>
        <v>0</v>
      </c>
      <c r="AE142" s="7">
        <f t="shared" si="71"/>
        <v>48</v>
      </c>
      <c r="AF142" s="8">
        <v>10</v>
      </c>
      <c r="AG142" s="55" t="s">
        <v>133</v>
      </c>
      <c r="AH142" s="67">
        <v>0</v>
      </c>
      <c r="AI142" s="11">
        <f t="shared" si="60"/>
        <v>0</v>
      </c>
      <c r="AK142" s="7">
        <f t="shared" si="72"/>
        <v>48</v>
      </c>
      <c r="AL142" s="8">
        <v>10</v>
      </c>
      <c r="AM142" s="55" t="s">
        <v>133</v>
      </c>
      <c r="AN142" s="67">
        <v>53.62</v>
      </c>
      <c r="AO142" s="11">
        <f t="shared" si="61"/>
        <v>536.19999999999993</v>
      </c>
      <c r="AQ142" s="7">
        <f t="shared" si="73"/>
        <v>48</v>
      </c>
      <c r="AR142" s="8">
        <v>10</v>
      </c>
      <c r="AS142" s="55" t="s">
        <v>133</v>
      </c>
      <c r="AT142" s="67"/>
      <c r="AU142" s="11">
        <f t="shared" si="62"/>
        <v>0</v>
      </c>
      <c r="AW142" s="7">
        <f t="shared" si="74"/>
        <v>48</v>
      </c>
      <c r="AX142" s="8">
        <v>10</v>
      </c>
      <c r="AY142" s="55" t="s">
        <v>133</v>
      </c>
      <c r="AZ142" s="67">
        <v>0</v>
      </c>
      <c r="BA142" s="11">
        <f t="shared" si="63"/>
        <v>0</v>
      </c>
      <c r="BC142" s="7">
        <f t="shared" si="75"/>
        <v>48</v>
      </c>
      <c r="BD142" s="8">
        <v>10</v>
      </c>
      <c r="BE142" s="55" t="s">
        <v>133</v>
      </c>
      <c r="BF142" s="67">
        <v>34</v>
      </c>
      <c r="BG142" s="11">
        <f t="shared" si="64"/>
        <v>340</v>
      </c>
      <c r="BI142" s="7">
        <f t="shared" si="76"/>
        <v>48</v>
      </c>
      <c r="BJ142" s="8">
        <v>10</v>
      </c>
      <c r="BK142" s="55" t="s">
        <v>133</v>
      </c>
      <c r="BL142" s="67">
        <v>0</v>
      </c>
      <c r="BM142" s="11">
        <f t="shared" si="65"/>
        <v>0</v>
      </c>
    </row>
    <row r="143" spans="1:65" s="23" customFormat="1" ht="12.6" customHeight="1" thickBot="1" x14ac:dyDescent="0.3">
      <c r="A143" s="7">
        <f t="shared" si="66"/>
        <v>49</v>
      </c>
      <c r="B143" s="8">
        <v>30</v>
      </c>
      <c r="C143" s="55" t="s">
        <v>134</v>
      </c>
      <c r="D143" s="66">
        <v>0</v>
      </c>
      <c r="E143" s="11">
        <f t="shared" si="55"/>
        <v>0</v>
      </c>
      <c r="G143" s="7">
        <f t="shared" si="67"/>
        <v>49</v>
      </c>
      <c r="H143" s="8">
        <v>30</v>
      </c>
      <c r="I143" s="55" t="s">
        <v>134</v>
      </c>
      <c r="J143" s="67">
        <v>0</v>
      </c>
      <c r="K143" s="11">
        <f t="shared" si="56"/>
        <v>0</v>
      </c>
      <c r="M143" s="7">
        <f t="shared" si="68"/>
        <v>49</v>
      </c>
      <c r="N143" s="8">
        <v>30</v>
      </c>
      <c r="O143" s="55" t="s">
        <v>134</v>
      </c>
      <c r="P143" s="67">
        <v>68.75</v>
      </c>
      <c r="Q143" s="11">
        <f t="shared" si="57"/>
        <v>2062.5</v>
      </c>
      <c r="S143" s="7">
        <f t="shared" si="69"/>
        <v>49</v>
      </c>
      <c r="T143" s="8">
        <v>30</v>
      </c>
      <c r="U143" s="55" t="s">
        <v>134</v>
      </c>
      <c r="V143" s="67">
        <v>38.44</v>
      </c>
      <c r="W143" s="11">
        <f t="shared" si="58"/>
        <v>1153.1999999999998</v>
      </c>
      <c r="Y143" s="7">
        <f t="shared" si="70"/>
        <v>49</v>
      </c>
      <c r="Z143" s="8">
        <v>30</v>
      </c>
      <c r="AA143" s="55" t="s">
        <v>134</v>
      </c>
      <c r="AB143" s="67"/>
      <c r="AC143" s="11">
        <f t="shared" si="59"/>
        <v>0</v>
      </c>
      <c r="AE143" s="7">
        <f t="shared" si="71"/>
        <v>49</v>
      </c>
      <c r="AF143" s="8">
        <v>30</v>
      </c>
      <c r="AG143" s="55" t="s">
        <v>134</v>
      </c>
      <c r="AH143" s="67">
        <v>0</v>
      </c>
      <c r="AI143" s="11">
        <f t="shared" si="60"/>
        <v>0</v>
      </c>
      <c r="AK143" s="7">
        <f t="shared" si="72"/>
        <v>49</v>
      </c>
      <c r="AL143" s="8">
        <v>30</v>
      </c>
      <c r="AM143" s="55" t="s">
        <v>134</v>
      </c>
      <c r="AN143" s="67">
        <v>53.62</v>
      </c>
      <c r="AO143" s="11">
        <f t="shared" si="61"/>
        <v>1608.6</v>
      </c>
      <c r="AQ143" s="7">
        <f t="shared" si="73"/>
        <v>49</v>
      </c>
      <c r="AR143" s="8">
        <v>30</v>
      </c>
      <c r="AS143" s="55" t="s">
        <v>134</v>
      </c>
      <c r="AT143" s="67"/>
      <c r="AU143" s="11">
        <f t="shared" si="62"/>
        <v>0</v>
      </c>
      <c r="AW143" s="7">
        <f t="shared" si="74"/>
        <v>49</v>
      </c>
      <c r="AX143" s="8">
        <v>30</v>
      </c>
      <c r="AY143" s="55" t="s">
        <v>134</v>
      </c>
      <c r="AZ143" s="67">
        <v>0</v>
      </c>
      <c r="BA143" s="11">
        <f t="shared" si="63"/>
        <v>0</v>
      </c>
      <c r="BC143" s="7">
        <f t="shared" si="75"/>
        <v>49</v>
      </c>
      <c r="BD143" s="8">
        <v>30</v>
      </c>
      <c r="BE143" s="55" t="s">
        <v>134</v>
      </c>
      <c r="BF143" s="67">
        <v>34</v>
      </c>
      <c r="BG143" s="11">
        <f t="shared" si="64"/>
        <v>1020</v>
      </c>
      <c r="BI143" s="7">
        <f t="shared" si="76"/>
        <v>49</v>
      </c>
      <c r="BJ143" s="8">
        <v>30</v>
      </c>
      <c r="BK143" s="55" t="s">
        <v>134</v>
      </c>
      <c r="BL143" s="67">
        <v>0</v>
      </c>
      <c r="BM143" s="11">
        <f t="shared" si="65"/>
        <v>0</v>
      </c>
    </row>
    <row r="144" spans="1:65" s="23" customFormat="1" ht="12.6" customHeight="1" thickBot="1" x14ac:dyDescent="0.3">
      <c r="A144" s="7">
        <f t="shared" si="66"/>
        <v>50</v>
      </c>
      <c r="B144" s="8">
        <v>25</v>
      </c>
      <c r="C144" s="55" t="s">
        <v>135</v>
      </c>
      <c r="D144" s="66">
        <v>0</v>
      </c>
      <c r="E144" s="11">
        <f t="shared" si="55"/>
        <v>0</v>
      </c>
      <c r="G144" s="7">
        <f t="shared" si="67"/>
        <v>50</v>
      </c>
      <c r="H144" s="8">
        <v>25</v>
      </c>
      <c r="I144" s="55" t="s">
        <v>135</v>
      </c>
      <c r="J144" s="67">
        <v>0</v>
      </c>
      <c r="K144" s="11">
        <f t="shared" si="56"/>
        <v>0</v>
      </c>
      <c r="M144" s="7">
        <f t="shared" si="68"/>
        <v>50</v>
      </c>
      <c r="N144" s="8">
        <v>25</v>
      </c>
      <c r="O144" s="55" t="s">
        <v>135</v>
      </c>
      <c r="P144" s="67">
        <v>0</v>
      </c>
      <c r="Q144" s="11">
        <f t="shared" si="57"/>
        <v>0</v>
      </c>
      <c r="S144" s="7">
        <f t="shared" si="69"/>
        <v>50</v>
      </c>
      <c r="T144" s="8">
        <v>25</v>
      </c>
      <c r="U144" s="55" t="s">
        <v>135</v>
      </c>
      <c r="V144" s="67">
        <v>38.44</v>
      </c>
      <c r="W144" s="11">
        <f t="shared" si="58"/>
        <v>961</v>
      </c>
      <c r="Y144" s="7">
        <f t="shared" si="70"/>
        <v>50</v>
      </c>
      <c r="Z144" s="8">
        <v>25</v>
      </c>
      <c r="AA144" s="55" t="s">
        <v>135</v>
      </c>
      <c r="AB144" s="67"/>
      <c r="AC144" s="11">
        <f t="shared" si="59"/>
        <v>0</v>
      </c>
      <c r="AE144" s="7">
        <f t="shared" si="71"/>
        <v>50</v>
      </c>
      <c r="AF144" s="8">
        <v>25</v>
      </c>
      <c r="AG144" s="55" t="s">
        <v>135</v>
      </c>
      <c r="AH144" s="67">
        <v>0</v>
      </c>
      <c r="AI144" s="11">
        <f t="shared" si="60"/>
        <v>0</v>
      </c>
      <c r="AK144" s="7">
        <f t="shared" si="72"/>
        <v>50</v>
      </c>
      <c r="AL144" s="8">
        <v>25</v>
      </c>
      <c r="AM144" s="55" t="s">
        <v>135</v>
      </c>
      <c r="AN144" s="67">
        <v>53.62</v>
      </c>
      <c r="AO144" s="11">
        <f t="shared" si="61"/>
        <v>1340.5</v>
      </c>
      <c r="AQ144" s="7">
        <f t="shared" si="73"/>
        <v>50</v>
      </c>
      <c r="AR144" s="8">
        <v>25</v>
      </c>
      <c r="AS144" s="55" t="s">
        <v>135</v>
      </c>
      <c r="AT144" s="67"/>
      <c r="AU144" s="11">
        <f t="shared" si="62"/>
        <v>0</v>
      </c>
      <c r="AW144" s="7">
        <f t="shared" si="74"/>
        <v>50</v>
      </c>
      <c r="AX144" s="8">
        <v>25</v>
      </c>
      <c r="AY144" s="55" t="s">
        <v>135</v>
      </c>
      <c r="AZ144" s="67">
        <v>0</v>
      </c>
      <c r="BA144" s="11">
        <f t="shared" si="63"/>
        <v>0</v>
      </c>
      <c r="BC144" s="7">
        <f t="shared" si="75"/>
        <v>50</v>
      </c>
      <c r="BD144" s="8">
        <v>25</v>
      </c>
      <c r="BE144" s="55" t="s">
        <v>135</v>
      </c>
      <c r="BF144" s="67">
        <v>34</v>
      </c>
      <c r="BG144" s="11">
        <f t="shared" si="64"/>
        <v>850</v>
      </c>
      <c r="BI144" s="7">
        <f t="shared" si="76"/>
        <v>50</v>
      </c>
      <c r="BJ144" s="8">
        <v>25</v>
      </c>
      <c r="BK144" s="55" t="s">
        <v>135</v>
      </c>
      <c r="BL144" s="67">
        <v>0</v>
      </c>
      <c r="BM144" s="11">
        <f t="shared" si="65"/>
        <v>0</v>
      </c>
    </row>
    <row r="145" spans="1:65" s="23" customFormat="1" ht="12.6" customHeight="1" thickBot="1" x14ac:dyDescent="0.3">
      <c r="A145" s="7">
        <f t="shared" si="66"/>
        <v>51</v>
      </c>
      <c r="B145" s="8">
        <v>100</v>
      </c>
      <c r="C145" s="55" t="s">
        <v>136</v>
      </c>
      <c r="D145" s="66">
        <v>0</v>
      </c>
      <c r="E145" s="11">
        <f t="shared" si="55"/>
        <v>0</v>
      </c>
      <c r="G145" s="7">
        <f t="shared" si="67"/>
        <v>51</v>
      </c>
      <c r="H145" s="8">
        <v>100</v>
      </c>
      <c r="I145" s="55" t="s">
        <v>136</v>
      </c>
      <c r="J145" s="67">
        <v>0</v>
      </c>
      <c r="K145" s="11">
        <f t="shared" si="56"/>
        <v>0</v>
      </c>
      <c r="M145" s="7">
        <f t="shared" si="68"/>
        <v>51</v>
      </c>
      <c r="N145" s="8">
        <v>100</v>
      </c>
      <c r="O145" s="55" t="s">
        <v>136</v>
      </c>
      <c r="P145" s="67">
        <v>68.75</v>
      </c>
      <c r="Q145" s="11">
        <f t="shared" si="57"/>
        <v>6875</v>
      </c>
      <c r="S145" s="7">
        <f t="shared" si="69"/>
        <v>51</v>
      </c>
      <c r="T145" s="8">
        <v>100</v>
      </c>
      <c r="U145" s="55" t="s">
        <v>136</v>
      </c>
      <c r="V145" s="67">
        <v>38.44</v>
      </c>
      <c r="W145" s="11">
        <f t="shared" si="58"/>
        <v>3844</v>
      </c>
      <c r="Y145" s="7">
        <f t="shared" si="70"/>
        <v>51</v>
      </c>
      <c r="Z145" s="8">
        <v>100</v>
      </c>
      <c r="AA145" s="55" t="s">
        <v>136</v>
      </c>
      <c r="AB145" s="67"/>
      <c r="AC145" s="11">
        <f t="shared" si="59"/>
        <v>0</v>
      </c>
      <c r="AE145" s="7">
        <f t="shared" si="71"/>
        <v>51</v>
      </c>
      <c r="AF145" s="8">
        <v>100</v>
      </c>
      <c r="AG145" s="55" t="s">
        <v>136</v>
      </c>
      <c r="AH145" s="67">
        <v>0</v>
      </c>
      <c r="AI145" s="11">
        <f t="shared" si="60"/>
        <v>0</v>
      </c>
      <c r="AK145" s="7">
        <f t="shared" si="72"/>
        <v>51</v>
      </c>
      <c r="AL145" s="8">
        <v>100</v>
      </c>
      <c r="AM145" s="55" t="s">
        <v>136</v>
      </c>
      <c r="AN145" s="67">
        <v>53.62</v>
      </c>
      <c r="AO145" s="11">
        <f t="shared" si="61"/>
        <v>5362</v>
      </c>
      <c r="AQ145" s="7">
        <f t="shared" si="73"/>
        <v>51</v>
      </c>
      <c r="AR145" s="8">
        <v>100</v>
      </c>
      <c r="AS145" s="55" t="s">
        <v>136</v>
      </c>
      <c r="AT145" s="67"/>
      <c r="AU145" s="11">
        <f t="shared" si="62"/>
        <v>0</v>
      </c>
      <c r="AW145" s="7">
        <f t="shared" si="74"/>
        <v>51</v>
      </c>
      <c r="AX145" s="8">
        <v>100</v>
      </c>
      <c r="AY145" s="55" t="s">
        <v>136</v>
      </c>
      <c r="AZ145" s="67">
        <v>0</v>
      </c>
      <c r="BA145" s="11">
        <f t="shared" si="63"/>
        <v>0</v>
      </c>
      <c r="BC145" s="7">
        <f t="shared" si="75"/>
        <v>51</v>
      </c>
      <c r="BD145" s="8">
        <v>100</v>
      </c>
      <c r="BE145" s="55" t="s">
        <v>136</v>
      </c>
      <c r="BF145" s="67">
        <v>34</v>
      </c>
      <c r="BG145" s="11">
        <f t="shared" si="64"/>
        <v>3400</v>
      </c>
      <c r="BI145" s="7">
        <f t="shared" si="76"/>
        <v>51</v>
      </c>
      <c r="BJ145" s="8">
        <v>100</v>
      </c>
      <c r="BK145" s="55" t="s">
        <v>136</v>
      </c>
      <c r="BL145" s="67">
        <v>0</v>
      </c>
      <c r="BM145" s="11">
        <f t="shared" si="65"/>
        <v>0</v>
      </c>
    </row>
    <row r="146" spans="1:65" s="23" customFormat="1" ht="12.6" customHeight="1" thickBot="1" x14ac:dyDescent="0.3">
      <c r="A146" s="7">
        <f t="shared" si="66"/>
        <v>52</v>
      </c>
      <c r="B146" s="8">
        <v>100</v>
      </c>
      <c r="C146" s="55" t="s">
        <v>137</v>
      </c>
      <c r="D146" s="66">
        <v>0</v>
      </c>
      <c r="E146" s="11">
        <f t="shared" si="55"/>
        <v>0</v>
      </c>
      <c r="G146" s="7">
        <f t="shared" si="67"/>
        <v>52</v>
      </c>
      <c r="H146" s="8">
        <v>100</v>
      </c>
      <c r="I146" s="55" t="s">
        <v>137</v>
      </c>
      <c r="J146" s="67">
        <v>0</v>
      </c>
      <c r="K146" s="11">
        <f t="shared" si="56"/>
        <v>0</v>
      </c>
      <c r="M146" s="7">
        <f t="shared" si="68"/>
        <v>52</v>
      </c>
      <c r="N146" s="8">
        <v>100</v>
      </c>
      <c r="O146" s="55" t="s">
        <v>137</v>
      </c>
      <c r="P146" s="67">
        <v>68.75</v>
      </c>
      <c r="Q146" s="11">
        <f t="shared" si="57"/>
        <v>6875</v>
      </c>
      <c r="S146" s="7">
        <f t="shared" si="69"/>
        <v>52</v>
      </c>
      <c r="T146" s="8">
        <v>100</v>
      </c>
      <c r="U146" s="55" t="s">
        <v>137</v>
      </c>
      <c r="V146" s="67">
        <v>38.44</v>
      </c>
      <c r="W146" s="11">
        <f t="shared" si="58"/>
        <v>3844</v>
      </c>
      <c r="Y146" s="7">
        <f t="shared" si="70"/>
        <v>52</v>
      </c>
      <c r="Z146" s="8">
        <v>100</v>
      </c>
      <c r="AA146" s="55" t="s">
        <v>137</v>
      </c>
      <c r="AB146" s="67"/>
      <c r="AC146" s="11">
        <f t="shared" si="59"/>
        <v>0</v>
      </c>
      <c r="AE146" s="7">
        <f t="shared" si="71"/>
        <v>52</v>
      </c>
      <c r="AF146" s="8">
        <v>100</v>
      </c>
      <c r="AG146" s="55" t="s">
        <v>137</v>
      </c>
      <c r="AH146" s="67">
        <v>0</v>
      </c>
      <c r="AI146" s="11">
        <f t="shared" si="60"/>
        <v>0</v>
      </c>
      <c r="AK146" s="7">
        <f t="shared" si="72"/>
        <v>52</v>
      </c>
      <c r="AL146" s="8">
        <v>100</v>
      </c>
      <c r="AM146" s="55" t="s">
        <v>137</v>
      </c>
      <c r="AN146" s="67">
        <v>49.1</v>
      </c>
      <c r="AO146" s="11">
        <f t="shared" si="61"/>
        <v>4910</v>
      </c>
      <c r="AQ146" s="7">
        <f t="shared" si="73"/>
        <v>52</v>
      </c>
      <c r="AR146" s="8">
        <v>100</v>
      </c>
      <c r="AS146" s="55" t="s">
        <v>137</v>
      </c>
      <c r="AT146" s="67"/>
      <c r="AU146" s="11">
        <f t="shared" si="62"/>
        <v>0</v>
      </c>
      <c r="AW146" s="7">
        <f t="shared" si="74"/>
        <v>52</v>
      </c>
      <c r="AX146" s="8">
        <v>100</v>
      </c>
      <c r="AY146" s="55" t="s">
        <v>137</v>
      </c>
      <c r="AZ146" s="67">
        <v>0</v>
      </c>
      <c r="BA146" s="11">
        <f t="shared" si="63"/>
        <v>0</v>
      </c>
      <c r="BC146" s="7">
        <f t="shared" si="75"/>
        <v>52</v>
      </c>
      <c r="BD146" s="8">
        <v>100</v>
      </c>
      <c r="BE146" s="55" t="s">
        <v>137</v>
      </c>
      <c r="BF146" s="67">
        <v>34</v>
      </c>
      <c r="BG146" s="11">
        <f t="shared" si="64"/>
        <v>3400</v>
      </c>
      <c r="BI146" s="7">
        <f t="shared" si="76"/>
        <v>52</v>
      </c>
      <c r="BJ146" s="8">
        <v>100</v>
      </c>
      <c r="BK146" s="55" t="s">
        <v>137</v>
      </c>
      <c r="BL146" s="67">
        <v>0</v>
      </c>
      <c r="BM146" s="11">
        <f t="shared" si="65"/>
        <v>0</v>
      </c>
    </row>
    <row r="147" spans="1:65" s="23" customFormat="1" ht="12.6" customHeight="1" thickBot="1" x14ac:dyDescent="0.3">
      <c r="A147" s="7">
        <f t="shared" si="66"/>
        <v>53</v>
      </c>
      <c r="B147" s="8">
        <v>100</v>
      </c>
      <c r="C147" s="55" t="s">
        <v>138</v>
      </c>
      <c r="D147" s="66">
        <v>0</v>
      </c>
      <c r="E147" s="11">
        <f t="shared" si="55"/>
        <v>0</v>
      </c>
      <c r="G147" s="7">
        <f t="shared" si="67"/>
        <v>53</v>
      </c>
      <c r="H147" s="8">
        <v>100</v>
      </c>
      <c r="I147" s="55" t="s">
        <v>138</v>
      </c>
      <c r="J147" s="67">
        <v>0</v>
      </c>
      <c r="K147" s="11">
        <f t="shared" si="56"/>
        <v>0</v>
      </c>
      <c r="M147" s="7">
        <f t="shared" si="68"/>
        <v>53</v>
      </c>
      <c r="N147" s="8">
        <v>100</v>
      </c>
      <c r="O147" s="55" t="s">
        <v>138</v>
      </c>
      <c r="P147" s="67">
        <v>68.75</v>
      </c>
      <c r="Q147" s="11">
        <f t="shared" si="57"/>
        <v>6875</v>
      </c>
      <c r="S147" s="7">
        <f t="shared" si="69"/>
        <v>53</v>
      </c>
      <c r="T147" s="8">
        <v>100</v>
      </c>
      <c r="U147" s="55" t="s">
        <v>138</v>
      </c>
      <c r="V147" s="67">
        <v>38.44</v>
      </c>
      <c r="W147" s="11">
        <f t="shared" si="58"/>
        <v>3844</v>
      </c>
      <c r="Y147" s="7">
        <f t="shared" si="70"/>
        <v>53</v>
      </c>
      <c r="Z147" s="8">
        <v>100</v>
      </c>
      <c r="AA147" s="55" t="s">
        <v>138</v>
      </c>
      <c r="AB147" s="67"/>
      <c r="AC147" s="11">
        <f t="shared" si="59"/>
        <v>0</v>
      </c>
      <c r="AE147" s="7">
        <f t="shared" si="71"/>
        <v>53</v>
      </c>
      <c r="AF147" s="8">
        <v>100</v>
      </c>
      <c r="AG147" s="55" t="s">
        <v>138</v>
      </c>
      <c r="AH147" s="67">
        <v>0</v>
      </c>
      <c r="AI147" s="11">
        <f t="shared" si="60"/>
        <v>0</v>
      </c>
      <c r="AK147" s="7">
        <f t="shared" si="72"/>
        <v>53</v>
      </c>
      <c r="AL147" s="8">
        <v>100</v>
      </c>
      <c r="AM147" s="55" t="s">
        <v>138</v>
      </c>
      <c r="AN147" s="67">
        <v>49.1</v>
      </c>
      <c r="AO147" s="11">
        <f t="shared" si="61"/>
        <v>4910</v>
      </c>
      <c r="AQ147" s="7">
        <f t="shared" si="73"/>
        <v>53</v>
      </c>
      <c r="AR147" s="8">
        <v>100</v>
      </c>
      <c r="AS147" s="55" t="s">
        <v>138</v>
      </c>
      <c r="AT147" s="67"/>
      <c r="AU147" s="11">
        <f t="shared" si="62"/>
        <v>0</v>
      </c>
      <c r="AW147" s="7">
        <f t="shared" si="74"/>
        <v>53</v>
      </c>
      <c r="AX147" s="8">
        <v>100</v>
      </c>
      <c r="AY147" s="55" t="s">
        <v>138</v>
      </c>
      <c r="AZ147" s="67">
        <v>0</v>
      </c>
      <c r="BA147" s="11">
        <f t="shared" si="63"/>
        <v>0</v>
      </c>
      <c r="BC147" s="7">
        <f t="shared" si="75"/>
        <v>53</v>
      </c>
      <c r="BD147" s="8">
        <v>100</v>
      </c>
      <c r="BE147" s="55" t="s">
        <v>138</v>
      </c>
      <c r="BF147" s="67">
        <v>34</v>
      </c>
      <c r="BG147" s="11">
        <f t="shared" si="64"/>
        <v>3400</v>
      </c>
      <c r="BI147" s="7">
        <f t="shared" si="76"/>
        <v>53</v>
      </c>
      <c r="BJ147" s="8">
        <v>100</v>
      </c>
      <c r="BK147" s="55" t="s">
        <v>138</v>
      </c>
      <c r="BL147" s="67">
        <v>0</v>
      </c>
      <c r="BM147" s="11">
        <f t="shared" si="65"/>
        <v>0</v>
      </c>
    </row>
    <row r="148" spans="1:65" s="23" customFormat="1" ht="12.6" customHeight="1" thickBot="1" x14ac:dyDescent="0.3">
      <c r="A148" s="7">
        <f t="shared" si="66"/>
        <v>54</v>
      </c>
      <c r="B148" s="8">
        <v>100</v>
      </c>
      <c r="C148" s="55" t="s">
        <v>139</v>
      </c>
      <c r="D148" s="66">
        <v>0</v>
      </c>
      <c r="E148" s="11">
        <f t="shared" si="55"/>
        <v>0</v>
      </c>
      <c r="G148" s="7">
        <f t="shared" si="67"/>
        <v>54</v>
      </c>
      <c r="H148" s="8">
        <v>100</v>
      </c>
      <c r="I148" s="55" t="s">
        <v>139</v>
      </c>
      <c r="J148" s="67">
        <v>0</v>
      </c>
      <c r="K148" s="11">
        <f t="shared" si="56"/>
        <v>0</v>
      </c>
      <c r="M148" s="7">
        <f t="shared" si="68"/>
        <v>54</v>
      </c>
      <c r="N148" s="8">
        <v>100</v>
      </c>
      <c r="O148" s="55" t="s">
        <v>139</v>
      </c>
      <c r="P148" s="67">
        <v>68.75</v>
      </c>
      <c r="Q148" s="11">
        <f t="shared" si="57"/>
        <v>6875</v>
      </c>
      <c r="S148" s="7">
        <f t="shared" si="69"/>
        <v>54</v>
      </c>
      <c r="T148" s="8">
        <v>100</v>
      </c>
      <c r="U148" s="55" t="s">
        <v>139</v>
      </c>
      <c r="V148" s="67">
        <v>38.44</v>
      </c>
      <c r="W148" s="11">
        <f t="shared" si="58"/>
        <v>3844</v>
      </c>
      <c r="Y148" s="7">
        <f t="shared" si="70"/>
        <v>54</v>
      </c>
      <c r="Z148" s="8">
        <v>100</v>
      </c>
      <c r="AA148" s="55" t="s">
        <v>139</v>
      </c>
      <c r="AB148" s="67"/>
      <c r="AC148" s="11">
        <f t="shared" si="59"/>
        <v>0</v>
      </c>
      <c r="AE148" s="7">
        <f t="shared" si="71"/>
        <v>54</v>
      </c>
      <c r="AF148" s="8">
        <v>100</v>
      </c>
      <c r="AG148" s="55" t="s">
        <v>139</v>
      </c>
      <c r="AH148" s="67">
        <v>0</v>
      </c>
      <c r="AI148" s="11">
        <f t="shared" si="60"/>
        <v>0</v>
      </c>
      <c r="AK148" s="7">
        <f t="shared" si="72"/>
        <v>54</v>
      </c>
      <c r="AL148" s="8">
        <v>100</v>
      </c>
      <c r="AM148" s="55" t="s">
        <v>139</v>
      </c>
      <c r="AN148" s="67">
        <v>49.1</v>
      </c>
      <c r="AO148" s="11">
        <f t="shared" si="61"/>
        <v>4910</v>
      </c>
      <c r="AQ148" s="7">
        <f t="shared" si="73"/>
        <v>54</v>
      </c>
      <c r="AR148" s="8">
        <v>100</v>
      </c>
      <c r="AS148" s="55" t="s">
        <v>139</v>
      </c>
      <c r="AT148" s="67"/>
      <c r="AU148" s="11">
        <f t="shared" si="62"/>
        <v>0</v>
      </c>
      <c r="AW148" s="7">
        <f t="shared" si="74"/>
        <v>54</v>
      </c>
      <c r="AX148" s="8">
        <v>100</v>
      </c>
      <c r="AY148" s="55" t="s">
        <v>139</v>
      </c>
      <c r="AZ148" s="67">
        <v>0</v>
      </c>
      <c r="BA148" s="11">
        <f t="shared" si="63"/>
        <v>0</v>
      </c>
      <c r="BC148" s="7">
        <f t="shared" si="75"/>
        <v>54</v>
      </c>
      <c r="BD148" s="8">
        <v>100</v>
      </c>
      <c r="BE148" s="55" t="s">
        <v>139</v>
      </c>
      <c r="BF148" s="67">
        <v>34</v>
      </c>
      <c r="BG148" s="11">
        <f t="shared" si="64"/>
        <v>3400</v>
      </c>
      <c r="BI148" s="7">
        <f t="shared" si="76"/>
        <v>54</v>
      </c>
      <c r="BJ148" s="8">
        <v>100</v>
      </c>
      <c r="BK148" s="55" t="s">
        <v>139</v>
      </c>
      <c r="BL148" s="67">
        <v>0</v>
      </c>
      <c r="BM148" s="11">
        <f t="shared" si="65"/>
        <v>0</v>
      </c>
    </row>
    <row r="149" spans="1:65" s="23" customFormat="1" ht="12.6" customHeight="1" thickBot="1" x14ac:dyDescent="0.3">
      <c r="A149" s="7">
        <f t="shared" si="66"/>
        <v>55</v>
      </c>
      <c r="B149" s="8">
        <v>50</v>
      </c>
      <c r="C149" s="55" t="s">
        <v>140</v>
      </c>
      <c r="D149" s="66">
        <v>0</v>
      </c>
      <c r="E149" s="11">
        <f>SUM(B149*D149)</f>
        <v>0</v>
      </c>
      <c r="G149" s="7">
        <f t="shared" si="67"/>
        <v>55</v>
      </c>
      <c r="H149" s="8">
        <v>50</v>
      </c>
      <c r="I149" s="55" t="s">
        <v>140</v>
      </c>
      <c r="J149" s="67">
        <v>0</v>
      </c>
      <c r="K149" s="11">
        <f>SUM(H149*J149)</f>
        <v>0</v>
      </c>
      <c r="M149" s="7">
        <f t="shared" si="68"/>
        <v>55</v>
      </c>
      <c r="N149" s="8">
        <v>50</v>
      </c>
      <c r="O149" s="55" t="s">
        <v>140</v>
      </c>
      <c r="P149" s="67">
        <v>68.75</v>
      </c>
      <c r="Q149" s="11">
        <f>SUM(N149*P149)</f>
        <v>3437.5</v>
      </c>
      <c r="S149" s="7">
        <f t="shared" si="69"/>
        <v>55</v>
      </c>
      <c r="T149" s="8">
        <v>50</v>
      </c>
      <c r="U149" s="55" t="s">
        <v>140</v>
      </c>
      <c r="V149" s="67">
        <v>38.44</v>
      </c>
      <c r="W149" s="11">
        <f>SUM(T149*V149)</f>
        <v>1922</v>
      </c>
      <c r="Y149" s="7">
        <f t="shared" si="70"/>
        <v>55</v>
      </c>
      <c r="Z149" s="8">
        <v>50</v>
      </c>
      <c r="AA149" s="55" t="s">
        <v>140</v>
      </c>
      <c r="AB149" s="67"/>
      <c r="AC149" s="11">
        <f>SUM(Z149*AB149)</f>
        <v>0</v>
      </c>
      <c r="AE149" s="7">
        <f t="shared" si="71"/>
        <v>55</v>
      </c>
      <c r="AF149" s="8">
        <v>50</v>
      </c>
      <c r="AG149" s="55" t="s">
        <v>140</v>
      </c>
      <c r="AH149" s="67">
        <v>0</v>
      </c>
      <c r="AI149" s="11">
        <f>SUM(AF149*AH149)</f>
        <v>0</v>
      </c>
      <c r="AK149" s="7">
        <f t="shared" si="72"/>
        <v>55</v>
      </c>
      <c r="AL149" s="8">
        <v>50</v>
      </c>
      <c r="AM149" s="55" t="s">
        <v>140</v>
      </c>
      <c r="AN149" s="67">
        <v>49.1</v>
      </c>
      <c r="AO149" s="11">
        <f>SUM(AL149*AN149)</f>
        <v>2455</v>
      </c>
      <c r="AQ149" s="7">
        <f t="shared" si="73"/>
        <v>55</v>
      </c>
      <c r="AR149" s="8">
        <v>50</v>
      </c>
      <c r="AS149" s="55" t="s">
        <v>140</v>
      </c>
      <c r="AT149" s="67"/>
      <c r="AU149" s="11">
        <f>SUM(AR149*AT149)</f>
        <v>0</v>
      </c>
      <c r="AW149" s="7">
        <f t="shared" si="74"/>
        <v>55</v>
      </c>
      <c r="AX149" s="8">
        <v>50</v>
      </c>
      <c r="AY149" s="55" t="s">
        <v>140</v>
      </c>
      <c r="AZ149" s="67">
        <v>0</v>
      </c>
      <c r="BA149" s="11">
        <f>SUM(AX149*AZ149)</f>
        <v>0</v>
      </c>
      <c r="BC149" s="7">
        <f t="shared" si="75"/>
        <v>55</v>
      </c>
      <c r="BD149" s="8">
        <v>50</v>
      </c>
      <c r="BE149" s="55" t="s">
        <v>140</v>
      </c>
      <c r="BF149" s="67">
        <v>34</v>
      </c>
      <c r="BG149" s="11">
        <f>SUM(BD149*BF149)</f>
        <v>1700</v>
      </c>
      <c r="BI149" s="7">
        <f t="shared" si="76"/>
        <v>55</v>
      </c>
      <c r="BJ149" s="8">
        <v>50</v>
      </c>
      <c r="BK149" s="55" t="s">
        <v>140</v>
      </c>
      <c r="BL149" s="67">
        <v>0</v>
      </c>
      <c r="BM149" s="11">
        <f>SUM(BJ149*BL149)</f>
        <v>0</v>
      </c>
    </row>
    <row r="150" spans="1:65" s="23" customFormat="1" ht="12.6" customHeight="1" thickBot="1" x14ac:dyDescent="0.3">
      <c r="A150" s="7">
        <f t="shared" si="66"/>
        <v>56</v>
      </c>
      <c r="B150" s="8">
        <v>50</v>
      </c>
      <c r="C150" s="55" t="s">
        <v>141</v>
      </c>
      <c r="D150" s="66">
        <v>0</v>
      </c>
      <c r="E150" s="11">
        <f t="shared" si="55"/>
        <v>0</v>
      </c>
      <c r="G150" s="7">
        <f t="shared" si="67"/>
        <v>56</v>
      </c>
      <c r="H150" s="8">
        <v>50</v>
      </c>
      <c r="I150" s="55" t="s">
        <v>141</v>
      </c>
      <c r="J150" s="67">
        <v>0</v>
      </c>
      <c r="K150" s="11">
        <f t="shared" si="56"/>
        <v>0</v>
      </c>
      <c r="M150" s="7">
        <f t="shared" si="68"/>
        <v>56</v>
      </c>
      <c r="N150" s="8">
        <v>50</v>
      </c>
      <c r="O150" s="55" t="s">
        <v>141</v>
      </c>
      <c r="P150" s="67">
        <v>68.75</v>
      </c>
      <c r="Q150" s="11">
        <f t="shared" si="57"/>
        <v>3437.5</v>
      </c>
      <c r="S150" s="7">
        <f t="shared" si="69"/>
        <v>56</v>
      </c>
      <c r="T150" s="8">
        <v>50</v>
      </c>
      <c r="U150" s="55" t="s">
        <v>141</v>
      </c>
      <c r="V150" s="67">
        <v>38.44</v>
      </c>
      <c r="W150" s="11">
        <f t="shared" si="58"/>
        <v>1922</v>
      </c>
      <c r="Y150" s="7">
        <f t="shared" si="70"/>
        <v>56</v>
      </c>
      <c r="Z150" s="8">
        <v>50</v>
      </c>
      <c r="AA150" s="55" t="s">
        <v>141</v>
      </c>
      <c r="AB150" s="67"/>
      <c r="AC150" s="11">
        <f t="shared" si="59"/>
        <v>0</v>
      </c>
      <c r="AE150" s="7">
        <f t="shared" si="71"/>
        <v>56</v>
      </c>
      <c r="AF150" s="8">
        <v>50</v>
      </c>
      <c r="AG150" s="55" t="s">
        <v>141</v>
      </c>
      <c r="AH150" s="67">
        <v>0</v>
      </c>
      <c r="AI150" s="11">
        <f t="shared" si="60"/>
        <v>0</v>
      </c>
      <c r="AK150" s="7">
        <f t="shared" si="72"/>
        <v>56</v>
      </c>
      <c r="AL150" s="8">
        <v>50</v>
      </c>
      <c r="AM150" s="55" t="s">
        <v>141</v>
      </c>
      <c r="AN150" s="67">
        <v>53.62</v>
      </c>
      <c r="AO150" s="11">
        <f t="shared" si="61"/>
        <v>2681</v>
      </c>
      <c r="AQ150" s="7">
        <f t="shared" si="73"/>
        <v>56</v>
      </c>
      <c r="AR150" s="8">
        <v>50</v>
      </c>
      <c r="AS150" s="55" t="s">
        <v>141</v>
      </c>
      <c r="AT150" s="67"/>
      <c r="AU150" s="11">
        <f t="shared" si="62"/>
        <v>0</v>
      </c>
      <c r="AW150" s="7">
        <f t="shared" si="74"/>
        <v>56</v>
      </c>
      <c r="AX150" s="8">
        <v>50</v>
      </c>
      <c r="AY150" s="55" t="s">
        <v>141</v>
      </c>
      <c r="AZ150" s="67">
        <v>0</v>
      </c>
      <c r="BA150" s="11">
        <f t="shared" si="63"/>
        <v>0</v>
      </c>
      <c r="BC150" s="7">
        <f t="shared" si="75"/>
        <v>56</v>
      </c>
      <c r="BD150" s="8">
        <v>50</v>
      </c>
      <c r="BE150" s="55" t="s">
        <v>141</v>
      </c>
      <c r="BF150" s="67">
        <v>34</v>
      </c>
      <c r="BG150" s="11">
        <f t="shared" si="64"/>
        <v>1700</v>
      </c>
      <c r="BI150" s="7">
        <f t="shared" si="76"/>
        <v>56</v>
      </c>
      <c r="BJ150" s="8">
        <v>50</v>
      </c>
      <c r="BK150" s="55" t="s">
        <v>141</v>
      </c>
      <c r="BL150" s="67">
        <v>0</v>
      </c>
      <c r="BM150" s="11">
        <f t="shared" si="65"/>
        <v>0</v>
      </c>
    </row>
    <row r="151" spans="1:65" s="23" customFormat="1" ht="12.6" customHeight="1" thickBot="1" x14ac:dyDescent="0.3">
      <c r="A151" s="7">
        <f t="shared" si="66"/>
        <v>57</v>
      </c>
      <c r="B151" s="8">
        <v>50</v>
      </c>
      <c r="C151" s="55" t="s">
        <v>142</v>
      </c>
      <c r="D151" s="66">
        <v>0</v>
      </c>
      <c r="E151" s="11">
        <f t="shared" si="55"/>
        <v>0</v>
      </c>
      <c r="G151" s="7">
        <f t="shared" si="67"/>
        <v>57</v>
      </c>
      <c r="H151" s="8">
        <v>50</v>
      </c>
      <c r="I151" s="55" t="s">
        <v>142</v>
      </c>
      <c r="J151" s="67">
        <v>0</v>
      </c>
      <c r="K151" s="11">
        <f t="shared" si="56"/>
        <v>0</v>
      </c>
      <c r="M151" s="7">
        <f t="shared" si="68"/>
        <v>57</v>
      </c>
      <c r="N151" s="8">
        <v>50</v>
      </c>
      <c r="O151" s="55" t="s">
        <v>142</v>
      </c>
      <c r="P151" s="67">
        <v>68.75</v>
      </c>
      <c r="Q151" s="11">
        <f t="shared" si="57"/>
        <v>3437.5</v>
      </c>
      <c r="S151" s="7">
        <f t="shared" si="69"/>
        <v>57</v>
      </c>
      <c r="T151" s="8">
        <v>50</v>
      </c>
      <c r="U151" s="55" t="s">
        <v>142</v>
      </c>
      <c r="V151" s="67">
        <v>38.44</v>
      </c>
      <c r="W151" s="11">
        <f t="shared" si="58"/>
        <v>1922</v>
      </c>
      <c r="Y151" s="7">
        <f t="shared" si="70"/>
        <v>57</v>
      </c>
      <c r="Z151" s="8">
        <v>50</v>
      </c>
      <c r="AA151" s="55" t="s">
        <v>142</v>
      </c>
      <c r="AB151" s="67"/>
      <c r="AC151" s="11">
        <f t="shared" si="59"/>
        <v>0</v>
      </c>
      <c r="AE151" s="7">
        <f t="shared" si="71"/>
        <v>57</v>
      </c>
      <c r="AF151" s="8">
        <v>50</v>
      </c>
      <c r="AG151" s="55" t="s">
        <v>142</v>
      </c>
      <c r="AH151" s="67">
        <v>0</v>
      </c>
      <c r="AI151" s="11">
        <f t="shared" si="60"/>
        <v>0</v>
      </c>
      <c r="AK151" s="7">
        <f t="shared" si="72"/>
        <v>57</v>
      </c>
      <c r="AL151" s="8">
        <v>50</v>
      </c>
      <c r="AM151" s="55" t="s">
        <v>142</v>
      </c>
      <c r="AN151" s="67">
        <v>53.62</v>
      </c>
      <c r="AO151" s="11">
        <f t="shared" si="61"/>
        <v>2681</v>
      </c>
      <c r="AQ151" s="7">
        <f t="shared" si="73"/>
        <v>57</v>
      </c>
      <c r="AR151" s="8">
        <v>50</v>
      </c>
      <c r="AS151" s="55" t="s">
        <v>142</v>
      </c>
      <c r="AT151" s="67"/>
      <c r="AU151" s="11">
        <f t="shared" si="62"/>
        <v>0</v>
      </c>
      <c r="AW151" s="7">
        <f t="shared" si="74"/>
        <v>57</v>
      </c>
      <c r="AX151" s="8">
        <v>50</v>
      </c>
      <c r="AY151" s="55" t="s">
        <v>142</v>
      </c>
      <c r="AZ151" s="67">
        <v>0</v>
      </c>
      <c r="BA151" s="11">
        <f t="shared" si="63"/>
        <v>0</v>
      </c>
      <c r="BC151" s="7">
        <f t="shared" si="75"/>
        <v>57</v>
      </c>
      <c r="BD151" s="8">
        <v>50</v>
      </c>
      <c r="BE151" s="55" t="s">
        <v>142</v>
      </c>
      <c r="BF151" s="67">
        <v>34</v>
      </c>
      <c r="BG151" s="11">
        <f t="shared" si="64"/>
        <v>1700</v>
      </c>
      <c r="BI151" s="7">
        <f t="shared" si="76"/>
        <v>57</v>
      </c>
      <c r="BJ151" s="8">
        <v>50</v>
      </c>
      <c r="BK151" s="55" t="s">
        <v>142</v>
      </c>
      <c r="BL151" s="67">
        <v>0</v>
      </c>
      <c r="BM151" s="11">
        <f t="shared" si="65"/>
        <v>0</v>
      </c>
    </row>
    <row r="152" spans="1:65" s="23" customFormat="1" ht="12.6" customHeight="1" thickBot="1" x14ac:dyDescent="0.3">
      <c r="A152" s="7">
        <f t="shared" si="66"/>
        <v>58</v>
      </c>
      <c r="B152" s="8">
        <v>100</v>
      </c>
      <c r="C152" s="55" t="s">
        <v>143</v>
      </c>
      <c r="D152" s="66">
        <v>0</v>
      </c>
      <c r="E152" s="11">
        <f t="shared" si="55"/>
        <v>0</v>
      </c>
      <c r="G152" s="7">
        <f t="shared" si="67"/>
        <v>58</v>
      </c>
      <c r="H152" s="8">
        <v>100</v>
      </c>
      <c r="I152" s="55" t="s">
        <v>143</v>
      </c>
      <c r="J152" s="67">
        <v>0</v>
      </c>
      <c r="K152" s="11">
        <f t="shared" si="56"/>
        <v>0</v>
      </c>
      <c r="M152" s="7">
        <f t="shared" si="68"/>
        <v>58</v>
      </c>
      <c r="N152" s="8">
        <v>100</v>
      </c>
      <c r="O152" s="55" t="s">
        <v>143</v>
      </c>
      <c r="P152" s="67">
        <v>68.75</v>
      </c>
      <c r="Q152" s="11">
        <f t="shared" si="57"/>
        <v>6875</v>
      </c>
      <c r="S152" s="7">
        <f t="shared" si="69"/>
        <v>58</v>
      </c>
      <c r="T152" s="8">
        <v>100</v>
      </c>
      <c r="U152" s="55" t="s">
        <v>143</v>
      </c>
      <c r="V152" s="67">
        <v>38.44</v>
      </c>
      <c r="W152" s="11">
        <f t="shared" si="58"/>
        <v>3844</v>
      </c>
      <c r="Y152" s="7">
        <f t="shared" si="70"/>
        <v>58</v>
      </c>
      <c r="Z152" s="8">
        <v>100</v>
      </c>
      <c r="AA152" s="55" t="s">
        <v>143</v>
      </c>
      <c r="AB152" s="67"/>
      <c r="AC152" s="11">
        <f t="shared" si="59"/>
        <v>0</v>
      </c>
      <c r="AE152" s="7">
        <f t="shared" si="71"/>
        <v>58</v>
      </c>
      <c r="AF152" s="8">
        <v>100</v>
      </c>
      <c r="AG152" s="55" t="s">
        <v>143</v>
      </c>
      <c r="AH152" s="67">
        <v>0</v>
      </c>
      <c r="AI152" s="11">
        <f t="shared" si="60"/>
        <v>0</v>
      </c>
      <c r="AK152" s="7">
        <f t="shared" si="72"/>
        <v>58</v>
      </c>
      <c r="AL152" s="8">
        <v>100</v>
      </c>
      <c r="AM152" s="55" t="s">
        <v>143</v>
      </c>
      <c r="AN152" s="67">
        <v>49.1</v>
      </c>
      <c r="AO152" s="11">
        <f t="shared" si="61"/>
        <v>4910</v>
      </c>
      <c r="AQ152" s="7">
        <f t="shared" si="73"/>
        <v>58</v>
      </c>
      <c r="AR152" s="8">
        <v>100</v>
      </c>
      <c r="AS152" s="55" t="s">
        <v>143</v>
      </c>
      <c r="AT152" s="67"/>
      <c r="AU152" s="11">
        <f t="shared" si="62"/>
        <v>0</v>
      </c>
      <c r="AW152" s="7">
        <f t="shared" si="74"/>
        <v>58</v>
      </c>
      <c r="AX152" s="8">
        <v>100</v>
      </c>
      <c r="AY152" s="55" t="s">
        <v>143</v>
      </c>
      <c r="AZ152" s="67">
        <v>0</v>
      </c>
      <c r="BA152" s="11">
        <f t="shared" si="63"/>
        <v>0</v>
      </c>
      <c r="BC152" s="7">
        <f t="shared" si="75"/>
        <v>58</v>
      </c>
      <c r="BD152" s="8">
        <v>100</v>
      </c>
      <c r="BE152" s="55" t="s">
        <v>143</v>
      </c>
      <c r="BF152" s="67">
        <v>34</v>
      </c>
      <c r="BG152" s="11">
        <f t="shared" si="64"/>
        <v>3400</v>
      </c>
      <c r="BI152" s="7">
        <f t="shared" si="76"/>
        <v>58</v>
      </c>
      <c r="BJ152" s="8">
        <v>100</v>
      </c>
      <c r="BK152" s="55" t="s">
        <v>143</v>
      </c>
      <c r="BL152" s="67">
        <v>0</v>
      </c>
      <c r="BM152" s="11">
        <f t="shared" si="65"/>
        <v>0</v>
      </c>
    </row>
    <row r="153" spans="1:65" s="23" customFormat="1" ht="12.6" customHeight="1" thickBot="1" x14ac:dyDescent="0.3">
      <c r="A153" s="7">
        <f t="shared" si="66"/>
        <v>59</v>
      </c>
      <c r="B153" s="8">
        <v>100</v>
      </c>
      <c r="C153" s="55" t="s">
        <v>144</v>
      </c>
      <c r="D153" s="66">
        <v>0</v>
      </c>
      <c r="E153" s="11">
        <f t="shared" si="55"/>
        <v>0</v>
      </c>
      <c r="G153" s="7">
        <f t="shared" si="67"/>
        <v>59</v>
      </c>
      <c r="H153" s="8">
        <v>100</v>
      </c>
      <c r="I153" s="55" t="s">
        <v>144</v>
      </c>
      <c r="J153" s="67">
        <v>0</v>
      </c>
      <c r="K153" s="11">
        <f t="shared" si="56"/>
        <v>0</v>
      </c>
      <c r="M153" s="7">
        <f t="shared" si="68"/>
        <v>59</v>
      </c>
      <c r="N153" s="8">
        <v>100</v>
      </c>
      <c r="O153" s="55" t="s">
        <v>144</v>
      </c>
      <c r="P153" s="67">
        <v>68.75</v>
      </c>
      <c r="Q153" s="11">
        <f t="shared" si="57"/>
        <v>6875</v>
      </c>
      <c r="S153" s="7">
        <f t="shared" si="69"/>
        <v>59</v>
      </c>
      <c r="T153" s="8">
        <v>100</v>
      </c>
      <c r="U153" s="55" t="s">
        <v>144</v>
      </c>
      <c r="V153" s="67">
        <v>38.44</v>
      </c>
      <c r="W153" s="11">
        <f t="shared" si="58"/>
        <v>3844</v>
      </c>
      <c r="Y153" s="7">
        <f t="shared" si="70"/>
        <v>59</v>
      </c>
      <c r="Z153" s="8">
        <v>100</v>
      </c>
      <c r="AA153" s="55" t="s">
        <v>144</v>
      </c>
      <c r="AB153" s="67"/>
      <c r="AC153" s="11">
        <f t="shared" si="59"/>
        <v>0</v>
      </c>
      <c r="AE153" s="7">
        <f t="shared" si="71"/>
        <v>59</v>
      </c>
      <c r="AF153" s="8">
        <v>100</v>
      </c>
      <c r="AG153" s="55" t="s">
        <v>144</v>
      </c>
      <c r="AH153" s="67">
        <v>0</v>
      </c>
      <c r="AI153" s="11">
        <f t="shared" si="60"/>
        <v>0</v>
      </c>
      <c r="AK153" s="7">
        <f t="shared" si="72"/>
        <v>59</v>
      </c>
      <c r="AL153" s="8">
        <v>100</v>
      </c>
      <c r="AM153" s="55" t="s">
        <v>144</v>
      </c>
      <c r="AN153" s="67">
        <v>49.1</v>
      </c>
      <c r="AO153" s="11">
        <f t="shared" si="61"/>
        <v>4910</v>
      </c>
      <c r="AQ153" s="7">
        <f t="shared" si="73"/>
        <v>59</v>
      </c>
      <c r="AR153" s="8">
        <v>100</v>
      </c>
      <c r="AS153" s="55" t="s">
        <v>144</v>
      </c>
      <c r="AT153" s="67"/>
      <c r="AU153" s="11">
        <f t="shared" si="62"/>
        <v>0</v>
      </c>
      <c r="AW153" s="7">
        <f t="shared" si="74"/>
        <v>59</v>
      </c>
      <c r="AX153" s="8">
        <v>100</v>
      </c>
      <c r="AY153" s="55" t="s">
        <v>144</v>
      </c>
      <c r="AZ153" s="67">
        <v>0</v>
      </c>
      <c r="BA153" s="11">
        <f t="shared" si="63"/>
        <v>0</v>
      </c>
      <c r="BC153" s="7">
        <f t="shared" si="75"/>
        <v>59</v>
      </c>
      <c r="BD153" s="8">
        <v>100</v>
      </c>
      <c r="BE153" s="55" t="s">
        <v>144</v>
      </c>
      <c r="BF153" s="67">
        <v>34</v>
      </c>
      <c r="BG153" s="11">
        <f t="shared" si="64"/>
        <v>3400</v>
      </c>
      <c r="BI153" s="7">
        <f t="shared" si="76"/>
        <v>59</v>
      </c>
      <c r="BJ153" s="8">
        <v>100</v>
      </c>
      <c r="BK153" s="55" t="s">
        <v>144</v>
      </c>
      <c r="BL153" s="67">
        <v>0</v>
      </c>
      <c r="BM153" s="11">
        <f t="shared" si="65"/>
        <v>0</v>
      </c>
    </row>
    <row r="154" spans="1:65" s="23" customFormat="1" ht="12.6" customHeight="1" thickBot="1" x14ac:dyDescent="0.3">
      <c r="A154" s="7">
        <f t="shared" si="66"/>
        <v>60</v>
      </c>
      <c r="B154" s="8">
        <v>100</v>
      </c>
      <c r="C154" s="55" t="s">
        <v>145</v>
      </c>
      <c r="D154" s="66">
        <v>0</v>
      </c>
      <c r="E154" s="11">
        <f t="shared" si="55"/>
        <v>0</v>
      </c>
      <c r="G154" s="7">
        <f t="shared" si="67"/>
        <v>60</v>
      </c>
      <c r="H154" s="8">
        <v>100</v>
      </c>
      <c r="I154" s="55" t="s">
        <v>145</v>
      </c>
      <c r="J154" s="67">
        <v>0</v>
      </c>
      <c r="K154" s="11">
        <f t="shared" si="56"/>
        <v>0</v>
      </c>
      <c r="M154" s="7">
        <f t="shared" si="68"/>
        <v>60</v>
      </c>
      <c r="N154" s="8">
        <v>100</v>
      </c>
      <c r="O154" s="55" t="s">
        <v>145</v>
      </c>
      <c r="P154" s="67">
        <v>68.75</v>
      </c>
      <c r="Q154" s="11">
        <f t="shared" si="57"/>
        <v>6875</v>
      </c>
      <c r="S154" s="7">
        <f t="shared" si="69"/>
        <v>60</v>
      </c>
      <c r="T154" s="8">
        <v>100</v>
      </c>
      <c r="U154" s="55" t="s">
        <v>145</v>
      </c>
      <c r="V154" s="67">
        <v>38.44</v>
      </c>
      <c r="W154" s="11">
        <f t="shared" si="58"/>
        <v>3844</v>
      </c>
      <c r="Y154" s="7">
        <f t="shared" si="70"/>
        <v>60</v>
      </c>
      <c r="Z154" s="8">
        <v>100</v>
      </c>
      <c r="AA154" s="55" t="s">
        <v>145</v>
      </c>
      <c r="AB154" s="67"/>
      <c r="AC154" s="11">
        <f t="shared" si="59"/>
        <v>0</v>
      </c>
      <c r="AE154" s="7">
        <f t="shared" si="71"/>
        <v>60</v>
      </c>
      <c r="AF154" s="8">
        <v>100</v>
      </c>
      <c r="AG154" s="55" t="s">
        <v>145</v>
      </c>
      <c r="AH154" s="67">
        <v>0</v>
      </c>
      <c r="AI154" s="11">
        <f t="shared" si="60"/>
        <v>0</v>
      </c>
      <c r="AK154" s="7">
        <f t="shared" si="72"/>
        <v>60</v>
      </c>
      <c r="AL154" s="8">
        <v>100</v>
      </c>
      <c r="AM154" s="55" t="s">
        <v>145</v>
      </c>
      <c r="AN154" s="67">
        <v>49.1</v>
      </c>
      <c r="AO154" s="11">
        <f t="shared" si="61"/>
        <v>4910</v>
      </c>
      <c r="AQ154" s="7">
        <f t="shared" si="73"/>
        <v>60</v>
      </c>
      <c r="AR154" s="8">
        <v>100</v>
      </c>
      <c r="AS154" s="55" t="s">
        <v>145</v>
      </c>
      <c r="AT154" s="67"/>
      <c r="AU154" s="11">
        <f t="shared" si="62"/>
        <v>0</v>
      </c>
      <c r="AW154" s="7">
        <f t="shared" si="74"/>
        <v>60</v>
      </c>
      <c r="AX154" s="8">
        <v>100</v>
      </c>
      <c r="AY154" s="55" t="s">
        <v>145</v>
      </c>
      <c r="AZ154" s="67">
        <v>0</v>
      </c>
      <c r="BA154" s="11">
        <f t="shared" si="63"/>
        <v>0</v>
      </c>
      <c r="BC154" s="7">
        <f t="shared" si="75"/>
        <v>60</v>
      </c>
      <c r="BD154" s="8">
        <v>100</v>
      </c>
      <c r="BE154" s="55" t="s">
        <v>145</v>
      </c>
      <c r="BF154" s="67">
        <v>34</v>
      </c>
      <c r="BG154" s="11">
        <f t="shared" si="64"/>
        <v>3400</v>
      </c>
      <c r="BI154" s="7">
        <f t="shared" si="76"/>
        <v>60</v>
      </c>
      <c r="BJ154" s="8">
        <v>100</v>
      </c>
      <c r="BK154" s="55" t="s">
        <v>145</v>
      </c>
      <c r="BL154" s="67">
        <v>0</v>
      </c>
      <c r="BM154" s="11">
        <f t="shared" si="65"/>
        <v>0</v>
      </c>
    </row>
    <row r="155" spans="1:65" s="23" customFormat="1" ht="12.6" customHeight="1" thickBot="1" x14ac:dyDescent="0.3">
      <c r="A155" s="7">
        <f t="shared" si="66"/>
        <v>61</v>
      </c>
      <c r="B155" s="8">
        <v>100</v>
      </c>
      <c r="C155" s="55" t="s">
        <v>146</v>
      </c>
      <c r="D155" s="66">
        <v>0</v>
      </c>
      <c r="E155" s="11">
        <f t="shared" si="55"/>
        <v>0</v>
      </c>
      <c r="G155" s="7">
        <f t="shared" si="67"/>
        <v>61</v>
      </c>
      <c r="H155" s="8">
        <v>100</v>
      </c>
      <c r="I155" s="55" t="s">
        <v>146</v>
      </c>
      <c r="J155" s="67">
        <v>0</v>
      </c>
      <c r="K155" s="11">
        <f t="shared" si="56"/>
        <v>0</v>
      </c>
      <c r="M155" s="7">
        <f t="shared" si="68"/>
        <v>61</v>
      </c>
      <c r="N155" s="8">
        <v>100</v>
      </c>
      <c r="O155" s="55" t="s">
        <v>146</v>
      </c>
      <c r="P155" s="67">
        <v>68.75</v>
      </c>
      <c r="Q155" s="11">
        <f t="shared" si="57"/>
        <v>6875</v>
      </c>
      <c r="S155" s="7">
        <f t="shared" si="69"/>
        <v>61</v>
      </c>
      <c r="T155" s="8">
        <v>100</v>
      </c>
      <c r="U155" s="55" t="s">
        <v>146</v>
      </c>
      <c r="V155" s="67">
        <v>38.44</v>
      </c>
      <c r="W155" s="11">
        <f t="shared" si="58"/>
        <v>3844</v>
      </c>
      <c r="Y155" s="7">
        <f t="shared" si="70"/>
        <v>61</v>
      </c>
      <c r="Z155" s="8">
        <v>100</v>
      </c>
      <c r="AA155" s="55" t="s">
        <v>146</v>
      </c>
      <c r="AB155" s="67"/>
      <c r="AC155" s="11">
        <f t="shared" si="59"/>
        <v>0</v>
      </c>
      <c r="AE155" s="7">
        <f t="shared" si="71"/>
        <v>61</v>
      </c>
      <c r="AF155" s="8">
        <v>100</v>
      </c>
      <c r="AG155" s="55" t="s">
        <v>146</v>
      </c>
      <c r="AH155" s="67">
        <v>0</v>
      </c>
      <c r="AI155" s="11">
        <f t="shared" si="60"/>
        <v>0</v>
      </c>
      <c r="AK155" s="7">
        <f t="shared" si="72"/>
        <v>61</v>
      </c>
      <c r="AL155" s="8">
        <v>100</v>
      </c>
      <c r="AM155" s="55" t="s">
        <v>146</v>
      </c>
      <c r="AN155" s="67">
        <v>49.1</v>
      </c>
      <c r="AO155" s="11">
        <f t="shared" si="61"/>
        <v>4910</v>
      </c>
      <c r="AQ155" s="7">
        <f t="shared" si="73"/>
        <v>61</v>
      </c>
      <c r="AR155" s="8">
        <v>100</v>
      </c>
      <c r="AS155" s="55" t="s">
        <v>146</v>
      </c>
      <c r="AT155" s="67"/>
      <c r="AU155" s="11">
        <f t="shared" si="62"/>
        <v>0</v>
      </c>
      <c r="AW155" s="7">
        <f t="shared" si="74"/>
        <v>61</v>
      </c>
      <c r="AX155" s="8">
        <v>100</v>
      </c>
      <c r="AY155" s="55" t="s">
        <v>146</v>
      </c>
      <c r="AZ155" s="67">
        <v>0</v>
      </c>
      <c r="BA155" s="11">
        <f t="shared" si="63"/>
        <v>0</v>
      </c>
      <c r="BC155" s="7">
        <f t="shared" si="75"/>
        <v>61</v>
      </c>
      <c r="BD155" s="8">
        <v>100</v>
      </c>
      <c r="BE155" s="55" t="s">
        <v>146</v>
      </c>
      <c r="BF155" s="67">
        <v>34</v>
      </c>
      <c r="BG155" s="11">
        <f t="shared" si="64"/>
        <v>3400</v>
      </c>
      <c r="BI155" s="7">
        <f t="shared" si="76"/>
        <v>61</v>
      </c>
      <c r="BJ155" s="8">
        <v>100</v>
      </c>
      <c r="BK155" s="55" t="s">
        <v>146</v>
      </c>
      <c r="BL155" s="67">
        <v>0</v>
      </c>
      <c r="BM155" s="11">
        <f t="shared" si="65"/>
        <v>0</v>
      </c>
    </row>
    <row r="156" spans="1:65" s="23" customFormat="1" ht="12.6" customHeight="1" thickBot="1" x14ac:dyDescent="0.3">
      <c r="A156" s="7">
        <f t="shared" si="66"/>
        <v>62</v>
      </c>
      <c r="B156" s="8">
        <v>100</v>
      </c>
      <c r="C156" s="55" t="s">
        <v>147</v>
      </c>
      <c r="D156" s="66">
        <v>0</v>
      </c>
      <c r="E156" s="11">
        <f t="shared" si="55"/>
        <v>0</v>
      </c>
      <c r="G156" s="7">
        <f t="shared" si="67"/>
        <v>62</v>
      </c>
      <c r="H156" s="8">
        <v>100</v>
      </c>
      <c r="I156" s="55" t="s">
        <v>147</v>
      </c>
      <c r="J156" s="67">
        <v>0</v>
      </c>
      <c r="K156" s="11">
        <f t="shared" si="56"/>
        <v>0</v>
      </c>
      <c r="M156" s="7">
        <f t="shared" si="68"/>
        <v>62</v>
      </c>
      <c r="N156" s="8">
        <v>100</v>
      </c>
      <c r="O156" s="55" t="s">
        <v>147</v>
      </c>
      <c r="P156" s="67">
        <v>88</v>
      </c>
      <c r="Q156" s="11">
        <f t="shared" si="57"/>
        <v>8800</v>
      </c>
      <c r="S156" s="7">
        <f t="shared" si="69"/>
        <v>62</v>
      </c>
      <c r="T156" s="8">
        <v>100</v>
      </c>
      <c r="U156" s="55" t="s">
        <v>147</v>
      </c>
      <c r="V156" s="67">
        <v>49.2</v>
      </c>
      <c r="W156" s="11">
        <f t="shared" si="58"/>
        <v>4920</v>
      </c>
      <c r="Y156" s="7">
        <f t="shared" si="70"/>
        <v>62</v>
      </c>
      <c r="Z156" s="8">
        <v>100</v>
      </c>
      <c r="AA156" s="55" t="s">
        <v>147</v>
      </c>
      <c r="AB156" s="67"/>
      <c r="AC156" s="11">
        <f t="shared" si="59"/>
        <v>0</v>
      </c>
      <c r="AE156" s="7">
        <f t="shared" si="71"/>
        <v>62</v>
      </c>
      <c r="AF156" s="8">
        <v>100</v>
      </c>
      <c r="AG156" s="55" t="s">
        <v>147</v>
      </c>
      <c r="AH156" s="67">
        <v>0</v>
      </c>
      <c r="AI156" s="11">
        <f t="shared" si="60"/>
        <v>0</v>
      </c>
      <c r="AK156" s="7">
        <f t="shared" si="72"/>
        <v>62</v>
      </c>
      <c r="AL156" s="8">
        <v>100</v>
      </c>
      <c r="AM156" s="55" t="s">
        <v>147</v>
      </c>
      <c r="AN156" s="67">
        <v>62.85</v>
      </c>
      <c r="AO156" s="11">
        <f t="shared" si="61"/>
        <v>6285</v>
      </c>
      <c r="AQ156" s="7">
        <f t="shared" si="73"/>
        <v>62</v>
      </c>
      <c r="AR156" s="8">
        <v>100</v>
      </c>
      <c r="AS156" s="55" t="s">
        <v>147</v>
      </c>
      <c r="AT156" s="67"/>
      <c r="AU156" s="11">
        <f t="shared" si="62"/>
        <v>0</v>
      </c>
      <c r="AW156" s="7">
        <f t="shared" si="74"/>
        <v>62</v>
      </c>
      <c r="AX156" s="8">
        <v>100</v>
      </c>
      <c r="AY156" s="55" t="s">
        <v>147</v>
      </c>
      <c r="AZ156" s="67">
        <v>0</v>
      </c>
      <c r="BA156" s="11">
        <f t="shared" si="63"/>
        <v>0</v>
      </c>
      <c r="BC156" s="7">
        <f t="shared" si="75"/>
        <v>62</v>
      </c>
      <c r="BD156" s="8">
        <v>100</v>
      </c>
      <c r="BE156" s="55" t="s">
        <v>147</v>
      </c>
      <c r="BF156" s="67">
        <v>43.52</v>
      </c>
      <c r="BG156" s="11">
        <f t="shared" si="64"/>
        <v>4352</v>
      </c>
      <c r="BI156" s="7">
        <f t="shared" si="76"/>
        <v>62</v>
      </c>
      <c r="BJ156" s="8">
        <v>100</v>
      </c>
      <c r="BK156" s="55" t="s">
        <v>147</v>
      </c>
      <c r="BL156" s="67">
        <v>0</v>
      </c>
      <c r="BM156" s="11">
        <f t="shared" si="65"/>
        <v>0</v>
      </c>
    </row>
    <row r="157" spans="1:65" s="23" customFormat="1" ht="12.6" customHeight="1" thickBot="1" x14ac:dyDescent="0.3">
      <c r="A157" s="7">
        <f t="shared" si="66"/>
        <v>63</v>
      </c>
      <c r="B157" s="8">
        <v>50</v>
      </c>
      <c r="C157" s="55" t="s">
        <v>148</v>
      </c>
      <c r="D157" s="66">
        <v>0</v>
      </c>
      <c r="E157" s="11">
        <f t="shared" si="55"/>
        <v>0</v>
      </c>
      <c r="G157" s="7">
        <f t="shared" si="67"/>
        <v>63</v>
      </c>
      <c r="H157" s="8">
        <v>50</v>
      </c>
      <c r="I157" s="55" t="s">
        <v>148</v>
      </c>
      <c r="J157" s="67">
        <v>0</v>
      </c>
      <c r="K157" s="11">
        <f t="shared" si="56"/>
        <v>0</v>
      </c>
      <c r="M157" s="7">
        <f t="shared" si="68"/>
        <v>63</v>
      </c>
      <c r="N157" s="8">
        <v>50</v>
      </c>
      <c r="O157" s="55" t="s">
        <v>148</v>
      </c>
      <c r="P157" s="67">
        <v>88</v>
      </c>
      <c r="Q157" s="11">
        <f t="shared" si="57"/>
        <v>4400</v>
      </c>
      <c r="S157" s="7">
        <f t="shared" si="69"/>
        <v>63</v>
      </c>
      <c r="T157" s="8">
        <v>50</v>
      </c>
      <c r="U157" s="55" t="s">
        <v>148</v>
      </c>
      <c r="V157" s="67">
        <v>49.2</v>
      </c>
      <c r="W157" s="11">
        <f t="shared" si="58"/>
        <v>2460</v>
      </c>
      <c r="Y157" s="7">
        <f t="shared" si="70"/>
        <v>63</v>
      </c>
      <c r="Z157" s="8">
        <v>50</v>
      </c>
      <c r="AA157" s="55" t="s">
        <v>148</v>
      </c>
      <c r="AB157" s="67"/>
      <c r="AC157" s="11">
        <f t="shared" si="59"/>
        <v>0</v>
      </c>
      <c r="AE157" s="7">
        <f t="shared" si="71"/>
        <v>63</v>
      </c>
      <c r="AF157" s="8">
        <v>50</v>
      </c>
      <c r="AG157" s="55" t="s">
        <v>148</v>
      </c>
      <c r="AH157" s="67">
        <v>0</v>
      </c>
      <c r="AI157" s="11">
        <f t="shared" si="60"/>
        <v>0</v>
      </c>
      <c r="AK157" s="7">
        <f t="shared" si="72"/>
        <v>63</v>
      </c>
      <c r="AL157" s="8">
        <v>50</v>
      </c>
      <c r="AM157" s="55" t="s">
        <v>148</v>
      </c>
      <c r="AN157" s="67">
        <v>62.85</v>
      </c>
      <c r="AO157" s="11">
        <f t="shared" si="61"/>
        <v>3142.5</v>
      </c>
      <c r="AQ157" s="7">
        <f t="shared" si="73"/>
        <v>63</v>
      </c>
      <c r="AR157" s="8">
        <v>50</v>
      </c>
      <c r="AS157" s="55" t="s">
        <v>148</v>
      </c>
      <c r="AT157" s="67"/>
      <c r="AU157" s="11">
        <f t="shared" si="62"/>
        <v>0</v>
      </c>
      <c r="AW157" s="7">
        <f t="shared" si="74"/>
        <v>63</v>
      </c>
      <c r="AX157" s="8">
        <v>50</v>
      </c>
      <c r="AY157" s="55" t="s">
        <v>148</v>
      </c>
      <c r="AZ157" s="67">
        <v>0</v>
      </c>
      <c r="BA157" s="11">
        <f t="shared" si="63"/>
        <v>0</v>
      </c>
      <c r="BC157" s="7">
        <f t="shared" si="75"/>
        <v>63</v>
      </c>
      <c r="BD157" s="8">
        <v>50</v>
      </c>
      <c r="BE157" s="55" t="s">
        <v>148</v>
      </c>
      <c r="BF157" s="67">
        <v>43.52</v>
      </c>
      <c r="BG157" s="11">
        <f t="shared" si="64"/>
        <v>2176</v>
      </c>
      <c r="BI157" s="7">
        <f t="shared" si="76"/>
        <v>63</v>
      </c>
      <c r="BJ157" s="8">
        <v>50</v>
      </c>
      <c r="BK157" s="55" t="s">
        <v>148</v>
      </c>
      <c r="BL157" s="67">
        <v>0</v>
      </c>
      <c r="BM157" s="11">
        <f t="shared" si="65"/>
        <v>0</v>
      </c>
    </row>
    <row r="158" spans="1:65" s="23" customFormat="1" ht="12.6" customHeight="1" thickBot="1" x14ac:dyDescent="0.3">
      <c r="A158" s="7">
        <f t="shared" si="66"/>
        <v>64</v>
      </c>
      <c r="B158" s="8">
        <v>50</v>
      </c>
      <c r="C158" s="55" t="s">
        <v>149</v>
      </c>
      <c r="D158" s="66">
        <v>0</v>
      </c>
      <c r="E158" s="11">
        <f t="shared" si="55"/>
        <v>0</v>
      </c>
      <c r="G158" s="7">
        <f t="shared" si="67"/>
        <v>64</v>
      </c>
      <c r="H158" s="8">
        <v>50</v>
      </c>
      <c r="I158" s="55" t="s">
        <v>149</v>
      </c>
      <c r="J158" s="67">
        <v>0</v>
      </c>
      <c r="K158" s="11">
        <f t="shared" si="56"/>
        <v>0</v>
      </c>
      <c r="M158" s="7">
        <f t="shared" si="68"/>
        <v>64</v>
      </c>
      <c r="N158" s="8">
        <v>50</v>
      </c>
      <c r="O158" s="55" t="s">
        <v>149</v>
      </c>
      <c r="P158" s="67">
        <v>33</v>
      </c>
      <c r="Q158" s="11">
        <f t="shared" si="57"/>
        <v>1650</v>
      </c>
      <c r="S158" s="7">
        <f t="shared" si="69"/>
        <v>64</v>
      </c>
      <c r="T158" s="8">
        <v>50</v>
      </c>
      <c r="U158" s="55" t="s">
        <v>149</v>
      </c>
      <c r="V158" s="67">
        <v>18.45</v>
      </c>
      <c r="W158" s="11">
        <f t="shared" si="58"/>
        <v>922.5</v>
      </c>
      <c r="Y158" s="7">
        <f t="shared" si="70"/>
        <v>64</v>
      </c>
      <c r="Z158" s="8">
        <v>50</v>
      </c>
      <c r="AA158" s="55" t="s">
        <v>149</v>
      </c>
      <c r="AB158" s="67"/>
      <c r="AC158" s="11">
        <f t="shared" si="59"/>
        <v>0</v>
      </c>
      <c r="AE158" s="7">
        <f t="shared" si="71"/>
        <v>64</v>
      </c>
      <c r="AF158" s="8">
        <v>50</v>
      </c>
      <c r="AG158" s="55" t="s">
        <v>149</v>
      </c>
      <c r="AH158" s="67">
        <v>0</v>
      </c>
      <c r="AI158" s="11">
        <f t="shared" si="60"/>
        <v>0</v>
      </c>
      <c r="AK158" s="7">
        <f t="shared" si="72"/>
        <v>64</v>
      </c>
      <c r="AL158" s="8">
        <v>50</v>
      </c>
      <c r="AM158" s="55" t="s">
        <v>149</v>
      </c>
      <c r="AN158" s="67">
        <v>25.26</v>
      </c>
      <c r="AO158" s="11">
        <f t="shared" si="61"/>
        <v>1263</v>
      </c>
      <c r="AQ158" s="7">
        <f t="shared" si="73"/>
        <v>64</v>
      </c>
      <c r="AR158" s="8">
        <v>50</v>
      </c>
      <c r="AS158" s="55" t="s">
        <v>149</v>
      </c>
      <c r="AT158" s="67"/>
      <c r="AU158" s="11">
        <f t="shared" si="62"/>
        <v>0</v>
      </c>
      <c r="AW158" s="7">
        <f t="shared" si="74"/>
        <v>64</v>
      </c>
      <c r="AX158" s="8">
        <v>50</v>
      </c>
      <c r="AY158" s="55" t="s">
        <v>149</v>
      </c>
      <c r="AZ158" s="67">
        <v>0</v>
      </c>
      <c r="BA158" s="11">
        <f t="shared" si="63"/>
        <v>0</v>
      </c>
      <c r="BC158" s="7">
        <f t="shared" si="75"/>
        <v>64</v>
      </c>
      <c r="BD158" s="8">
        <v>50</v>
      </c>
      <c r="BE158" s="55" t="s">
        <v>149</v>
      </c>
      <c r="BF158" s="67">
        <v>16.32</v>
      </c>
      <c r="BG158" s="11">
        <f t="shared" si="64"/>
        <v>816</v>
      </c>
      <c r="BI158" s="7">
        <f t="shared" si="76"/>
        <v>64</v>
      </c>
      <c r="BJ158" s="8">
        <v>50</v>
      </c>
      <c r="BK158" s="55" t="s">
        <v>149</v>
      </c>
      <c r="BL158" s="67">
        <v>0</v>
      </c>
      <c r="BM158" s="11">
        <f t="shared" si="65"/>
        <v>0</v>
      </c>
    </row>
    <row r="159" spans="1:65" s="23" customFormat="1" ht="12.6" customHeight="1" thickBot="1" x14ac:dyDescent="0.3">
      <c r="A159" s="7">
        <f t="shared" si="66"/>
        <v>65</v>
      </c>
      <c r="B159" s="8">
        <v>50</v>
      </c>
      <c r="C159" s="55" t="s">
        <v>150</v>
      </c>
      <c r="D159" s="66">
        <v>0</v>
      </c>
      <c r="E159" s="11">
        <f t="shared" si="55"/>
        <v>0</v>
      </c>
      <c r="G159" s="7">
        <f t="shared" si="67"/>
        <v>65</v>
      </c>
      <c r="H159" s="8">
        <v>50</v>
      </c>
      <c r="I159" s="55" t="s">
        <v>150</v>
      </c>
      <c r="J159" s="67">
        <v>0</v>
      </c>
      <c r="K159" s="11">
        <f t="shared" si="56"/>
        <v>0</v>
      </c>
      <c r="M159" s="7">
        <f t="shared" si="68"/>
        <v>65</v>
      </c>
      <c r="N159" s="8">
        <v>50</v>
      </c>
      <c r="O159" s="55" t="s">
        <v>150</v>
      </c>
      <c r="P159" s="67">
        <v>99</v>
      </c>
      <c r="Q159" s="11">
        <f t="shared" si="57"/>
        <v>4950</v>
      </c>
      <c r="S159" s="7">
        <f t="shared" si="69"/>
        <v>65</v>
      </c>
      <c r="T159" s="8">
        <v>50</v>
      </c>
      <c r="U159" s="55" t="s">
        <v>150</v>
      </c>
      <c r="V159" s="67">
        <v>55.35</v>
      </c>
      <c r="W159" s="11">
        <f t="shared" si="58"/>
        <v>2767.5</v>
      </c>
      <c r="Y159" s="7">
        <f t="shared" si="70"/>
        <v>65</v>
      </c>
      <c r="Z159" s="8">
        <v>50</v>
      </c>
      <c r="AA159" s="55" t="s">
        <v>150</v>
      </c>
      <c r="AB159" s="67"/>
      <c r="AC159" s="11">
        <f t="shared" si="59"/>
        <v>0</v>
      </c>
      <c r="AE159" s="7">
        <f t="shared" si="71"/>
        <v>65</v>
      </c>
      <c r="AF159" s="8">
        <v>50</v>
      </c>
      <c r="AG159" s="55" t="s">
        <v>150</v>
      </c>
      <c r="AH159" s="67">
        <v>0</v>
      </c>
      <c r="AI159" s="11">
        <f t="shared" si="60"/>
        <v>0</v>
      </c>
      <c r="AK159" s="7">
        <f t="shared" si="72"/>
        <v>65</v>
      </c>
      <c r="AL159" s="8">
        <v>50</v>
      </c>
      <c r="AM159" s="55" t="s">
        <v>150</v>
      </c>
      <c r="AN159" s="67">
        <v>77.209999999999994</v>
      </c>
      <c r="AO159" s="11">
        <f t="shared" si="61"/>
        <v>3860.4999999999995</v>
      </c>
      <c r="AQ159" s="7">
        <f t="shared" si="73"/>
        <v>65</v>
      </c>
      <c r="AR159" s="8">
        <v>50</v>
      </c>
      <c r="AS159" s="55" t="s">
        <v>150</v>
      </c>
      <c r="AT159" s="67"/>
      <c r="AU159" s="11">
        <f t="shared" si="62"/>
        <v>0</v>
      </c>
      <c r="AW159" s="7">
        <f t="shared" si="74"/>
        <v>65</v>
      </c>
      <c r="AX159" s="8">
        <v>50</v>
      </c>
      <c r="AY159" s="55" t="s">
        <v>150</v>
      </c>
      <c r="AZ159" s="67">
        <v>0</v>
      </c>
      <c r="BA159" s="11">
        <f t="shared" si="63"/>
        <v>0</v>
      </c>
      <c r="BC159" s="7">
        <f t="shared" si="75"/>
        <v>65</v>
      </c>
      <c r="BD159" s="8">
        <v>50</v>
      </c>
      <c r="BE159" s="55" t="s">
        <v>150</v>
      </c>
      <c r="BF159" s="67">
        <v>50.22</v>
      </c>
      <c r="BG159" s="11">
        <f t="shared" si="64"/>
        <v>2511</v>
      </c>
      <c r="BI159" s="7">
        <f t="shared" si="76"/>
        <v>65</v>
      </c>
      <c r="BJ159" s="8">
        <v>50</v>
      </c>
      <c r="BK159" s="55" t="s">
        <v>150</v>
      </c>
      <c r="BL159" s="67">
        <v>0</v>
      </c>
      <c r="BM159" s="11">
        <f t="shared" si="65"/>
        <v>0</v>
      </c>
    </row>
    <row r="160" spans="1:65" s="23" customFormat="1" ht="12.6" customHeight="1" thickBot="1" x14ac:dyDescent="0.3">
      <c r="A160" s="7">
        <f t="shared" si="66"/>
        <v>66</v>
      </c>
      <c r="B160" s="8">
        <v>50</v>
      </c>
      <c r="C160" s="55" t="s">
        <v>151</v>
      </c>
      <c r="D160" s="66">
        <v>0</v>
      </c>
      <c r="E160" s="11">
        <f t="shared" ref="E160:E170" si="77">SUM(B160*D160)</f>
        <v>0</v>
      </c>
      <c r="G160" s="7">
        <f t="shared" si="67"/>
        <v>66</v>
      </c>
      <c r="H160" s="8">
        <v>50</v>
      </c>
      <c r="I160" s="55" t="s">
        <v>151</v>
      </c>
      <c r="J160" s="67">
        <v>0</v>
      </c>
      <c r="K160" s="11">
        <f t="shared" ref="K160:K170" si="78">SUM(H160*J160)</f>
        <v>0</v>
      </c>
      <c r="M160" s="7">
        <f t="shared" si="68"/>
        <v>66</v>
      </c>
      <c r="N160" s="8">
        <v>50</v>
      </c>
      <c r="O160" s="55" t="s">
        <v>151</v>
      </c>
      <c r="P160" s="67">
        <v>99</v>
      </c>
      <c r="Q160" s="11">
        <f t="shared" ref="Q160:Q170" si="79">SUM(N160*P160)</f>
        <v>4950</v>
      </c>
      <c r="S160" s="7">
        <f t="shared" si="69"/>
        <v>66</v>
      </c>
      <c r="T160" s="8">
        <v>50</v>
      </c>
      <c r="U160" s="55" t="s">
        <v>151</v>
      </c>
      <c r="V160" s="67">
        <v>55.35</v>
      </c>
      <c r="W160" s="11">
        <f t="shared" ref="W160:W170" si="80">SUM(T160*V160)</f>
        <v>2767.5</v>
      </c>
      <c r="Y160" s="7">
        <f t="shared" si="70"/>
        <v>66</v>
      </c>
      <c r="Z160" s="8">
        <v>50</v>
      </c>
      <c r="AA160" s="55" t="s">
        <v>151</v>
      </c>
      <c r="AB160" s="67"/>
      <c r="AC160" s="11">
        <f t="shared" ref="AC160:AC170" si="81">SUM(Z160*AB160)</f>
        <v>0</v>
      </c>
      <c r="AE160" s="7">
        <f t="shared" si="71"/>
        <v>66</v>
      </c>
      <c r="AF160" s="8">
        <v>50</v>
      </c>
      <c r="AG160" s="55" t="s">
        <v>151</v>
      </c>
      <c r="AH160" s="67">
        <v>0</v>
      </c>
      <c r="AI160" s="11">
        <f t="shared" ref="AI160:AI170" si="82">SUM(AF160*AH160)</f>
        <v>0</v>
      </c>
      <c r="AK160" s="7">
        <f t="shared" si="72"/>
        <v>66</v>
      </c>
      <c r="AL160" s="8">
        <v>50</v>
      </c>
      <c r="AM160" s="55" t="s">
        <v>151</v>
      </c>
      <c r="AN160" s="67">
        <v>70.7</v>
      </c>
      <c r="AO160" s="11">
        <f t="shared" ref="AO160:AO170" si="83">SUM(AL160*AN160)</f>
        <v>3535</v>
      </c>
      <c r="AQ160" s="7">
        <f t="shared" si="73"/>
        <v>66</v>
      </c>
      <c r="AR160" s="8">
        <v>50</v>
      </c>
      <c r="AS160" s="55" t="s">
        <v>151</v>
      </c>
      <c r="AT160" s="67"/>
      <c r="AU160" s="11">
        <f t="shared" ref="AU160:AU170" si="84">SUM(AR160*AT160)</f>
        <v>0</v>
      </c>
      <c r="AW160" s="7">
        <f t="shared" si="74"/>
        <v>66</v>
      </c>
      <c r="AX160" s="8">
        <v>50</v>
      </c>
      <c r="AY160" s="55" t="s">
        <v>151</v>
      </c>
      <c r="AZ160" s="67">
        <v>0</v>
      </c>
      <c r="BA160" s="11">
        <f t="shared" ref="BA160:BA170" si="85">SUM(AX160*AZ160)</f>
        <v>0</v>
      </c>
      <c r="BC160" s="7">
        <f t="shared" si="75"/>
        <v>66</v>
      </c>
      <c r="BD160" s="8">
        <v>50</v>
      </c>
      <c r="BE160" s="55" t="s">
        <v>151</v>
      </c>
      <c r="BF160" s="67">
        <v>44.74</v>
      </c>
      <c r="BG160" s="11">
        <f t="shared" ref="BG160:BG170" si="86">SUM(BD160*BF160)</f>
        <v>2237</v>
      </c>
      <c r="BI160" s="7">
        <f t="shared" si="76"/>
        <v>66</v>
      </c>
      <c r="BJ160" s="8">
        <v>50</v>
      </c>
      <c r="BK160" s="55" t="s">
        <v>151</v>
      </c>
      <c r="BL160" s="67">
        <v>0</v>
      </c>
      <c r="BM160" s="11">
        <f t="shared" ref="BM160:BM170" si="87">SUM(BJ160*BL160)</f>
        <v>0</v>
      </c>
    </row>
    <row r="161" spans="1:65" s="23" customFormat="1" ht="12.6" customHeight="1" thickBot="1" x14ac:dyDescent="0.3">
      <c r="A161" s="7">
        <f t="shared" ref="A161:A171" si="88">SUM(A160+1)</f>
        <v>67</v>
      </c>
      <c r="B161" s="8">
        <v>100</v>
      </c>
      <c r="C161" s="55" t="s">
        <v>152</v>
      </c>
      <c r="D161" s="66">
        <v>0</v>
      </c>
      <c r="E161" s="11">
        <f t="shared" si="77"/>
        <v>0</v>
      </c>
      <c r="G161" s="7">
        <f t="shared" ref="G161:G171" si="89">SUM(G160+1)</f>
        <v>67</v>
      </c>
      <c r="H161" s="8">
        <v>100</v>
      </c>
      <c r="I161" s="55" t="s">
        <v>152</v>
      </c>
      <c r="J161" s="67">
        <v>0</v>
      </c>
      <c r="K161" s="11">
        <f t="shared" si="78"/>
        <v>0</v>
      </c>
      <c r="M161" s="7">
        <f t="shared" ref="M161:M171" si="90">SUM(M160+1)</f>
        <v>67</v>
      </c>
      <c r="N161" s="8">
        <v>100</v>
      </c>
      <c r="O161" s="55" t="s">
        <v>152</v>
      </c>
      <c r="P161" s="67">
        <v>68.75</v>
      </c>
      <c r="Q161" s="11">
        <f t="shared" si="79"/>
        <v>6875</v>
      </c>
      <c r="S161" s="7">
        <f t="shared" ref="S161:S171" si="91">SUM(S160+1)</f>
        <v>67</v>
      </c>
      <c r="T161" s="8">
        <v>100</v>
      </c>
      <c r="U161" s="55" t="s">
        <v>152</v>
      </c>
      <c r="V161" s="67">
        <v>38.44</v>
      </c>
      <c r="W161" s="11">
        <f t="shared" si="80"/>
        <v>3844</v>
      </c>
      <c r="Y161" s="7">
        <f t="shared" ref="Y161:Y171" si="92">SUM(Y160+1)</f>
        <v>67</v>
      </c>
      <c r="Z161" s="8">
        <v>100</v>
      </c>
      <c r="AA161" s="55" t="s">
        <v>152</v>
      </c>
      <c r="AB161" s="67"/>
      <c r="AC161" s="11">
        <f t="shared" si="81"/>
        <v>0</v>
      </c>
      <c r="AE161" s="7">
        <f t="shared" ref="AE161:AE171" si="93">SUM(AE160+1)</f>
        <v>67</v>
      </c>
      <c r="AF161" s="8">
        <v>100</v>
      </c>
      <c r="AG161" s="55" t="s">
        <v>152</v>
      </c>
      <c r="AH161" s="67">
        <v>0</v>
      </c>
      <c r="AI161" s="11">
        <f t="shared" si="82"/>
        <v>0</v>
      </c>
      <c r="AK161" s="7">
        <f t="shared" ref="AK161:AK171" si="94">SUM(AK160+1)</f>
        <v>67</v>
      </c>
      <c r="AL161" s="8">
        <v>100</v>
      </c>
      <c r="AM161" s="55" t="s">
        <v>152</v>
      </c>
      <c r="AN161" s="67">
        <v>53.62</v>
      </c>
      <c r="AO161" s="11">
        <f t="shared" si="83"/>
        <v>5362</v>
      </c>
      <c r="AQ161" s="7">
        <f t="shared" ref="AQ161:AQ171" si="95">SUM(AQ160+1)</f>
        <v>67</v>
      </c>
      <c r="AR161" s="8">
        <v>100</v>
      </c>
      <c r="AS161" s="55" t="s">
        <v>152</v>
      </c>
      <c r="AT161" s="67"/>
      <c r="AU161" s="11">
        <f t="shared" si="84"/>
        <v>0</v>
      </c>
      <c r="AW161" s="7">
        <f t="shared" ref="AW161:AW171" si="96">SUM(AW160+1)</f>
        <v>67</v>
      </c>
      <c r="AX161" s="8">
        <v>100</v>
      </c>
      <c r="AY161" s="55" t="s">
        <v>152</v>
      </c>
      <c r="AZ161" s="67">
        <v>0</v>
      </c>
      <c r="BA161" s="11">
        <f t="shared" si="85"/>
        <v>0</v>
      </c>
      <c r="BC161" s="7">
        <f t="shared" ref="BC161:BC171" si="97">SUM(BC160+1)</f>
        <v>67</v>
      </c>
      <c r="BD161" s="8">
        <v>100</v>
      </c>
      <c r="BE161" s="55" t="s">
        <v>152</v>
      </c>
      <c r="BF161" s="67">
        <v>34</v>
      </c>
      <c r="BG161" s="11">
        <f t="shared" si="86"/>
        <v>3400</v>
      </c>
      <c r="BI161" s="7">
        <f t="shared" ref="BI161:BI171" si="98">SUM(BI160+1)</f>
        <v>67</v>
      </c>
      <c r="BJ161" s="8">
        <v>100</v>
      </c>
      <c r="BK161" s="55" t="s">
        <v>152</v>
      </c>
      <c r="BL161" s="67">
        <v>0</v>
      </c>
      <c r="BM161" s="11">
        <f t="shared" si="87"/>
        <v>0</v>
      </c>
    </row>
    <row r="162" spans="1:65" s="23" customFormat="1" ht="12.6" customHeight="1" thickBot="1" x14ac:dyDescent="0.3">
      <c r="A162" s="7">
        <f t="shared" si="88"/>
        <v>68</v>
      </c>
      <c r="B162" s="8">
        <v>25</v>
      </c>
      <c r="C162" s="55" t="s">
        <v>153</v>
      </c>
      <c r="D162" s="66">
        <v>0</v>
      </c>
      <c r="E162" s="11">
        <f t="shared" si="77"/>
        <v>0</v>
      </c>
      <c r="G162" s="7">
        <f t="shared" si="89"/>
        <v>68</v>
      </c>
      <c r="H162" s="8">
        <v>25</v>
      </c>
      <c r="I162" s="55" t="s">
        <v>153</v>
      </c>
      <c r="J162" s="67">
        <v>0</v>
      </c>
      <c r="K162" s="11">
        <f t="shared" si="78"/>
        <v>0</v>
      </c>
      <c r="M162" s="7">
        <f t="shared" si="90"/>
        <v>68</v>
      </c>
      <c r="N162" s="8">
        <v>25</v>
      </c>
      <c r="O162" s="55" t="s">
        <v>153</v>
      </c>
      <c r="P162" s="67">
        <v>132</v>
      </c>
      <c r="Q162" s="11">
        <f t="shared" si="79"/>
        <v>3300</v>
      </c>
      <c r="S162" s="7">
        <f t="shared" si="91"/>
        <v>68</v>
      </c>
      <c r="T162" s="8">
        <v>25</v>
      </c>
      <c r="U162" s="55" t="s">
        <v>153</v>
      </c>
      <c r="V162" s="67">
        <v>73.8</v>
      </c>
      <c r="W162" s="11">
        <f t="shared" si="80"/>
        <v>1845</v>
      </c>
      <c r="Y162" s="7">
        <f t="shared" si="92"/>
        <v>68</v>
      </c>
      <c r="Z162" s="8">
        <v>25</v>
      </c>
      <c r="AA162" s="55" t="s">
        <v>153</v>
      </c>
      <c r="AB162" s="67"/>
      <c r="AC162" s="11">
        <f t="shared" si="81"/>
        <v>0</v>
      </c>
      <c r="AE162" s="7">
        <f t="shared" si="93"/>
        <v>68</v>
      </c>
      <c r="AF162" s="8">
        <v>25</v>
      </c>
      <c r="AG162" s="55" t="s">
        <v>153</v>
      </c>
      <c r="AH162" s="67">
        <v>0</v>
      </c>
      <c r="AI162" s="11">
        <f t="shared" si="82"/>
        <v>0</v>
      </c>
      <c r="AK162" s="7">
        <f t="shared" si="94"/>
        <v>68</v>
      </c>
      <c r="AL162" s="8">
        <v>25</v>
      </c>
      <c r="AM162" s="55" t="s">
        <v>153</v>
      </c>
      <c r="AN162" s="67">
        <v>94.27</v>
      </c>
      <c r="AO162" s="11">
        <f t="shared" si="83"/>
        <v>2356.75</v>
      </c>
      <c r="AQ162" s="7">
        <f t="shared" si="95"/>
        <v>68</v>
      </c>
      <c r="AR162" s="8">
        <v>25</v>
      </c>
      <c r="AS162" s="55" t="s">
        <v>153</v>
      </c>
      <c r="AT162" s="67"/>
      <c r="AU162" s="11">
        <f t="shared" si="84"/>
        <v>0</v>
      </c>
      <c r="AW162" s="7">
        <f t="shared" si="96"/>
        <v>68</v>
      </c>
      <c r="AX162" s="8">
        <v>25</v>
      </c>
      <c r="AY162" s="55" t="s">
        <v>153</v>
      </c>
      <c r="AZ162" s="67">
        <v>0</v>
      </c>
      <c r="BA162" s="11">
        <f t="shared" si="85"/>
        <v>0</v>
      </c>
      <c r="BC162" s="7">
        <f t="shared" si="97"/>
        <v>68</v>
      </c>
      <c r="BD162" s="8">
        <v>25</v>
      </c>
      <c r="BE162" s="55" t="s">
        <v>153</v>
      </c>
      <c r="BF162" s="67">
        <v>36.82</v>
      </c>
      <c r="BG162" s="11">
        <f t="shared" si="86"/>
        <v>920.5</v>
      </c>
      <c r="BI162" s="7">
        <f t="shared" si="98"/>
        <v>68</v>
      </c>
      <c r="BJ162" s="8">
        <v>25</v>
      </c>
      <c r="BK162" s="55" t="s">
        <v>153</v>
      </c>
      <c r="BL162" s="67">
        <v>0</v>
      </c>
      <c r="BM162" s="11">
        <f t="shared" si="87"/>
        <v>0</v>
      </c>
    </row>
    <row r="163" spans="1:65" s="23" customFormat="1" ht="12.6" customHeight="1" thickBot="1" x14ac:dyDescent="0.3">
      <c r="A163" s="7">
        <f t="shared" si="88"/>
        <v>69</v>
      </c>
      <c r="B163" s="8">
        <v>40</v>
      </c>
      <c r="C163" s="55" t="s">
        <v>154</v>
      </c>
      <c r="D163" s="66">
        <v>0</v>
      </c>
      <c r="E163" s="11">
        <f t="shared" si="77"/>
        <v>0</v>
      </c>
      <c r="G163" s="7">
        <f t="shared" si="89"/>
        <v>69</v>
      </c>
      <c r="H163" s="8">
        <v>40</v>
      </c>
      <c r="I163" s="55" t="s">
        <v>154</v>
      </c>
      <c r="J163" s="67">
        <v>0</v>
      </c>
      <c r="K163" s="11">
        <f t="shared" si="78"/>
        <v>0</v>
      </c>
      <c r="M163" s="7">
        <f t="shared" si="90"/>
        <v>69</v>
      </c>
      <c r="N163" s="8">
        <v>40</v>
      </c>
      <c r="O163" s="55" t="s">
        <v>154</v>
      </c>
      <c r="P163" s="67">
        <v>2.4444444444444442</v>
      </c>
      <c r="Q163" s="11">
        <f t="shared" si="79"/>
        <v>97.777777777777771</v>
      </c>
      <c r="S163" s="7">
        <f t="shared" si="91"/>
        <v>69</v>
      </c>
      <c r="T163" s="8">
        <v>40</v>
      </c>
      <c r="U163" s="55" t="s">
        <v>154</v>
      </c>
      <c r="V163" s="67">
        <v>1.78</v>
      </c>
      <c r="W163" s="11">
        <f t="shared" si="80"/>
        <v>71.2</v>
      </c>
      <c r="Y163" s="7">
        <f t="shared" si="92"/>
        <v>69</v>
      </c>
      <c r="Z163" s="8">
        <v>40</v>
      </c>
      <c r="AA163" s="55" t="s">
        <v>154</v>
      </c>
      <c r="AB163" s="67"/>
      <c r="AC163" s="11">
        <f t="shared" si="81"/>
        <v>0</v>
      </c>
      <c r="AE163" s="7">
        <f t="shared" si="93"/>
        <v>69</v>
      </c>
      <c r="AF163" s="8">
        <v>40</v>
      </c>
      <c r="AG163" s="55" t="s">
        <v>154</v>
      </c>
      <c r="AH163" s="67">
        <v>0</v>
      </c>
      <c r="AI163" s="11">
        <f t="shared" si="82"/>
        <v>0</v>
      </c>
      <c r="AK163" s="7">
        <f t="shared" si="94"/>
        <v>69</v>
      </c>
      <c r="AL163" s="8">
        <v>40</v>
      </c>
      <c r="AM163" s="55" t="s">
        <v>154</v>
      </c>
      <c r="AN163" s="67">
        <v>2.37</v>
      </c>
      <c r="AO163" s="11">
        <f t="shared" si="83"/>
        <v>94.800000000000011</v>
      </c>
      <c r="AQ163" s="7">
        <f t="shared" si="95"/>
        <v>69</v>
      </c>
      <c r="AR163" s="8">
        <v>40</v>
      </c>
      <c r="AS163" s="55" t="s">
        <v>154</v>
      </c>
      <c r="AT163" s="67"/>
      <c r="AU163" s="11">
        <f t="shared" si="84"/>
        <v>0</v>
      </c>
      <c r="AW163" s="7">
        <f t="shared" si="96"/>
        <v>69</v>
      </c>
      <c r="AX163" s="8">
        <v>40</v>
      </c>
      <c r="AY163" s="55" t="s">
        <v>154</v>
      </c>
      <c r="AZ163" s="67">
        <v>0</v>
      </c>
      <c r="BA163" s="11">
        <f t="shared" si="85"/>
        <v>0</v>
      </c>
      <c r="BC163" s="7">
        <f t="shared" si="97"/>
        <v>69</v>
      </c>
      <c r="BD163" s="8">
        <v>40</v>
      </c>
      <c r="BE163" s="55" t="s">
        <v>154</v>
      </c>
      <c r="BF163" s="67">
        <v>2.95</v>
      </c>
      <c r="BG163" s="11">
        <f t="shared" si="86"/>
        <v>118</v>
      </c>
      <c r="BI163" s="7">
        <f t="shared" si="98"/>
        <v>69</v>
      </c>
      <c r="BJ163" s="8">
        <v>40</v>
      </c>
      <c r="BK163" s="55" t="s">
        <v>154</v>
      </c>
      <c r="BL163" s="67">
        <v>0</v>
      </c>
      <c r="BM163" s="11">
        <f t="shared" si="87"/>
        <v>0</v>
      </c>
    </row>
    <row r="164" spans="1:65" s="23" customFormat="1" ht="12.6" customHeight="1" thickBot="1" x14ac:dyDescent="0.3">
      <c r="A164" s="7">
        <f t="shared" si="88"/>
        <v>70</v>
      </c>
      <c r="B164" s="8">
        <v>25</v>
      </c>
      <c r="C164" s="55" t="s">
        <v>155</v>
      </c>
      <c r="D164" s="66">
        <v>0</v>
      </c>
      <c r="E164" s="11">
        <f t="shared" si="77"/>
        <v>0</v>
      </c>
      <c r="G164" s="7">
        <f t="shared" si="89"/>
        <v>70</v>
      </c>
      <c r="H164" s="8">
        <v>25</v>
      </c>
      <c r="I164" s="55" t="s">
        <v>155</v>
      </c>
      <c r="J164" s="67">
        <v>0</v>
      </c>
      <c r="K164" s="11">
        <f t="shared" si="78"/>
        <v>0</v>
      </c>
      <c r="M164" s="7">
        <f t="shared" si="90"/>
        <v>70</v>
      </c>
      <c r="N164" s="8">
        <v>25</v>
      </c>
      <c r="O164" s="55" t="s">
        <v>155</v>
      </c>
      <c r="P164" s="67">
        <v>99</v>
      </c>
      <c r="Q164" s="11">
        <f t="shared" si="79"/>
        <v>2475</v>
      </c>
      <c r="S164" s="7">
        <f t="shared" si="91"/>
        <v>70</v>
      </c>
      <c r="T164" s="8">
        <v>25</v>
      </c>
      <c r="U164" s="55" t="s">
        <v>155</v>
      </c>
      <c r="V164" s="67">
        <v>27.68</v>
      </c>
      <c r="W164" s="11">
        <f t="shared" si="80"/>
        <v>692</v>
      </c>
      <c r="Y164" s="7">
        <f t="shared" si="92"/>
        <v>70</v>
      </c>
      <c r="Z164" s="8">
        <v>25</v>
      </c>
      <c r="AA164" s="55" t="s">
        <v>155</v>
      </c>
      <c r="AB164" s="67"/>
      <c r="AC164" s="11">
        <f t="shared" si="81"/>
        <v>0</v>
      </c>
      <c r="AE164" s="7">
        <f t="shared" si="93"/>
        <v>70</v>
      </c>
      <c r="AF164" s="8">
        <v>25</v>
      </c>
      <c r="AG164" s="55" t="s">
        <v>155</v>
      </c>
      <c r="AH164" s="67">
        <v>0</v>
      </c>
      <c r="AI164" s="11">
        <f t="shared" si="82"/>
        <v>0</v>
      </c>
      <c r="AK164" s="7">
        <f t="shared" si="94"/>
        <v>70</v>
      </c>
      <c r="AL164" s="8">
        <v>25</v>
      </c>
      <c r="AM164" s="55" t="s">
        <v>155</v>
      </c>
      <c r="AN164" s="67">
        <v>37.880000000000003</v>
      </c>
      <c r="AO164" s="11">
        <f t="shared" si="83"/>
        <v>947.00000000000011</v>
      </c>
      <c r="AQ164" s="7">
        <f t="shared" si="95"/>
        <v>70</v>
      </c>
      <c r="AR164" s="8">
        <v>25</v>
      </c>
      <c r="AS164" s="55" t="s">
        <v>155</v>
      </c>
      <c r="AT164" s="67"/>
      <c r="AU164" s="11">
        <f t="shared" si="84"/>
        <v>0</v>
      </c>
      <c r="AW164" s="7">
        <f t="shared" si="96"/>
        <v>70</v>
      </c>
      <c r="AX164" s="8">
        <v>25</v>
      </c>
      <c r="AY164" s="55" t="s">
        <v>155</v>
      </c>
      <c r="AZ164" s="67">
        <v>0</v>
      </c>
      <c r="BA164" s="11">
        <f t="shared" si="85"/>
        <v>0</v>
      </c>
      <c r="BC164" s="7">
        <f t="shared" si="97"/>
        <v>70</v>
      </c>
      <c r="BD164" s="8">
        <v>25</v>
      </c>
      <c r="BE164" s="55" t="s">
        <v>155</v>
      </c>
      <c r="BF164" s="67">
        <v>25.91</v>
      </c>
      <c r="BG164" s="11">
        <f t="shared" si="86"/>
        <v>647.75</v>
      </c>
      <c r="BI164" s="7">
        <f t="shared" si="98"/>
        <v>70</v>
      </c>
      <c r="BJ164" s="8">
        <v>25</v>
      </c>
      <c r="BK164" s="55" t="s">
        <v>155</v>
      </c>
      <c r="BL164" s="67">
        <v>0</v>
      </c>
      <c r="BM164" s="11">
        <f t="shared" si="87"/>
        <v>0</v>
      </c>
    </row>
    <row r="165" spans="1:65" s="23" customFormat="1" ht="12.6" customHeight="1" thickBot="1" x14ac:dyDescent="0.3">
      <c r="A165" s="7">
        <f t="shared" si="88"/>
        <v>71</v>
      </c>
      <c r="B165" s="8">
        <v>50</v>
      </c>
      <c r="C165" s="55" t="s">
        <v>156</v>
      </c>
      <c r="D165" s="66">
        <v>0</v>
      </c>
      <c r="E165" s="11">
        <f t="shared" si="77"/>
        <v>0</v>
      </c>
      <c r="G165" s="7">
        <f t="shared" si="89"/>
        <v>71</v>
      </c>
      <c r="H165" s="8">
        <v>50</v>
      </c>
      <c r="I165" s="55" t="s">
        <v>156</v>
      </c>
      <c r="J165" s="67">
        <v>0</v>
      </c>
      <c r="K165" s="11">
        <f t="shared" si="78"/>
        <v>0</v>
      </c>
      <c r="M165" s="7">
        <f t="shared" si="90"/>
        <v>71</v>
      </c>
      <c r="N165" s="8">
        <v>50</v>
      </c>
      <c r="O165" s="55" t="s">
        <v>156</v>
      </c>
      <c r="P165" s="67">
        <v>33</v>
      </c>
      <c r="Q165" s="11">
        <f t="shared" si="79"/>
        <v>1650</v>
      </c>
      <c r="S165" s="7">
        <f t="shared" si="91"/>
        <v>71</v>
      </c>
      <c r="T165" s="8">
        <v>50</v>
      </c>
      <c r="U165" s="55" t="s">
        <v>156</v>
      </c>
      <c r="V165" s="67">
        <v>18.45</v>
      </c>
      <c r="W165" s="11">
        <f t="shared" si="80"/>
        <v>922.5</v>
      </c>
      <c r="Y165" s="7">
        <f t="shared" si="92"/>
        <v>71</v>
      </c>
      <c r="Z165" s="8">
        <v>50</v>
      </c>
      <c r="AA165" s="55" t="s">
        <v>156</v>
      </c>
      <c r="AB165" s="67"/>
      <c r="AC165" s="11">
        <f t="shared" si="81"/>
        <v>0</v>
      </c>
      <c r="AE165" s="7">
        <f t="shared" si="93"/>
        <v>71</v>
      </c>
      <c r="AF165" s="8">
        <v>50</v>
      </c>
      <c r="AG165" s="55" t="s">
        <v>156</v>
      </c>
      <c r="AH165" s="67">
        <v>0</v>
      </c>
      <c r="AI165" s="11">
        <f t="shared" si="82"/>
        <v>0</v>
      </c>
      <c r="AK165" s="7">
        <f t="shared" si="94"/>
        <v>71</v>
      </c>
      <c r="AL165" s="8">
        <v>50</v>
      </c>
      <c r="AM165" s="55" t="s">
        <v>156</v>
      </c>
      <c r="AN165" s="67">
        <v>25.26</v>
      </c>
      <c r="AO165" s="11">
        <f t="shared" si="83"/>
        <v>1263</v>
      </c>
      <c r="AQ165" s="7">
        <f t="shared" si="95"/>
        <v>71</v>
      </c>
      <c r="AR165" s="8">
        <v>50</v>
      </c>
      <c r="AS165" s="55" t="s">
        <v>156</v>
      </c>
      <c r="AT165" s="67"/>
      <c r="AU165" s="11">
        <f t="shared" si="84"/>
        <v>0</v>
      </c>
      <c r="AW165" s="7">
        <f t="shared" si="96"/>
        <v>71</v>
      </c>
      <c r="AX165" s="8">
        <v>50</v>
      </c>
      <c r="AY165" s="55" t="s">
        <v>156</v>
      </c>
      <c r="AZ165" s="67">
        <v>0</v>
      </c>
      <c r="BA165" s="11">
        <f t="shared" si="85"/>
        <v>0</v>
      </c>
      <c r="BC165" s="7">
        <f t="shared" si="97"/>
        <v>71</v>
      </c>
      <c r="BD165" s="8">
        <v>50</v>
      </c>
      <c r="BE165" s="55" t="s">
        <v>156</v>
      </c>
      <c r="BF165" s="67">
        <v>16.32</v>
      </c>
      <c r="BG165" s="11">
        <f t="shared" si="86"/>
        <v>816</v>
      </c>
      <c r="BI165" s="7">
        <f t="shared" si="98"/>
        <v>71</v>
      </c>
      <c r="BJ165" s="8">
        <v>50</v>
      </c>
      <c r="BK165" s="55" t="s">
        <v>156</v>
      </c>
      <c r="BL165" s="67">
        <v>0</v>
      </c>
      <c r="BM165" s="11">
        <f t="shared" si="87"/>
        <v>0</v>
      </c>
    </row>
    <row r="166" spans="1:65" s="23" customFormat="1" ht="12.6" customHeight="1" thickBot="1" x14ac:dyDescent="0.3">
      <c r="A166" s="7">
        <f t="shared" si="88"/>
        <v>72</v>
      </c>
      <c r="B166" s="24">
        <v>2000</v>
      </c>
      <c r="C166" s="55" t="s">
        <v>157</v>
      </c>
      <c r="D166" s="66">
        <v>0</v>
      </c>
      <c r="E166" s="11">
        <f t="shared" si="77"/>
        <v>0</v>
      </c>
      <c r="G166" s="7">
        <f t="shared" si="89"/>
        <v>72</v>
      </c>
      <c r="H166" s="24">
        <v>2000</v>
      </c>
      <c r="I166" s="55" t="s">
        <v>157</v>
      </c>
      <c r="J166" s="67">
        <v>0</v>
      </c>
      <c r="K166" s="11">
        <f t="shared" si="78"/>
        <v>0</v>
      </c>
      <c r="M166" s="7">
        <f t="shared" si="90"/>
        <v>72</v>
      </c>
      <c r="N166" s="24">
        <v>2000</v>
      </c>
      <c r="O166" s="55" t="s">
        <v>157</v>
      </c>
      <c r="P166" s="67">
        <v>33</v>
      </c>
      <c r="Q166" s="11">
        <f t="shared" si="79"/>
        <v>66000</v>
      </c>
      <c r="S166" s="7">
        <f t="shared" si="91"/>
        <v>72</v>
      </c>
      <c r="T166" s="24">
        <v>2000</v>
      </c>
      <c r="U166" s="55" t="s">
        <v>157</v>
      </c>
      <c r="V166" s="67">
        <v>18.45</v>
      </c>
      <c r="W166" s="11">
        <f t="shared" si="80"/>
        <v>36900</v>
      </c>
      <c r="Y166" s="7">
        <f t="shared" si="92"/>
        <v>72</v>
      </c>
      <c r="Z166" s="24">
        <v>2000</v>
      </c>
      <c r="AA166" s="55" t="s">
        <v>157</v>
      </c>
      <c r="AB166" s="67"/>
      <c r="AC166" s="11">
        <f t="shared" si="81"/>
        <v>0</v>
      </c>
      <c r="AE166" s="7">
        <f t="shared" si="93"/>
        <v>72</v>
      </c>
      <c r="AF166" s="24">
        <v>2000</v>
      </c>
      <c r="AG166" s="55" t="s">
        <v>157</v>
      </c>
      <c r="AH166" s="67">
        <v>0</v>
      </c>
      <c r="AI166" s="11">
        <f t="shared" si="82"/>
        <v>0</v>
      </c>
      <c r="AK166" s="7">
        <f t="shared" si="94"/>
        <v>72</v>
      </c>
      <c r="AL166" s="24">
        <v>2000</v>
      </c>
      <c r="AM166" s="55" t="s">
        <v>157</v>
      </c>
      <c r="AN166" s="67">
        <v>25.26</v>
      </c>
      <c r="AO166" s="11">
        <f t="shared" si="83"/>
        <v>50520</v>
      </c>
      <c r="AQ166" s="7">
        <f t="shared" si="95"/>
        <v>72</v>
      </c>
      <c r="AR166" s="24">
        <v>2000</v>
      </c>
      <c r="AS166" s="55" t="s">
        <v>157</v>
      </c>
      <c r="AT166" s="67"/>
      <c r="AU166" s="11">
        <f t="shared" si="84"/>
        <v>0</v>
      </c>
      <c r="AW166" s="7">
        <f t="shared" si="96"/>
        <v>72</v>
      </c>
      <c r="AX166" s="24">
        <v>2000</v>
      </c>
      <c r="AY166" s="55" t="s">
        <v>157</v>
      </c>
      <c r="AZ166" s="67">
        <v>0</v>
      </c>
      <c r="BA166" s="11">
        <f t="shared" si="85"/>
        <v>0</v>
      </c>
      <c r="BC166" s="7">
        <f t="shared" si="97"/>
        <v>72</v>
      </c>
      <c r="BD166" s="24">
        <v>2000</v>
      </c>
      <c r="BE166" s="55" t="s">
        <v>157</v>
      </c>
      <c r="BF166" s="67">
        <v>16.32</v>
      </c>
      <c r="BG166" s="11">
        <f t="shared" si="86"/>
        <v>32640</v>
      </c>
      <c r="BI166" s="7">
        <f t="shared" si="98"/>
        <v>72</v>
      </c>
      <c r="BJ166" s="24">
        <v>2000</v>
      </c>
      <c r="BK166" s="55" t="s">
        <v>157</v>
      </c>
      <c r="BL166" s="67">
        <v>0</v>
      </c>
      <c r="BM166" s="11">
        <f t="shared" si="87"/>
        <v>0</v>
      </c>
    </row>
    <row r="167" spans="1:65" s="23" customFormat="1" ht="12.6" customHeight="1" thickBot="1" x14ac:dyDescent="0.3">
      <c r="A167" s="7">
        <f t="shared" si="88"/>
        <v>73</v>
      </c>
      <c r="B167" s="8">
        <v>50</v>
      </c>
      <c r="C167" s="55" t="s">
        <v>158</v>
      </c>
      <c r="D167" s="66">
        <v>0</v>
      </c>
      <c r="E167" s="11">
        <f t="shared" si="77"/>
        <v>0</v>
      </c>
      <c r="G167" s="7">
        <f t="shared" si="89"/>
        <v>73</v>
      </c>
      <c r="H167" s="8">
        <v>50</v>
      </c>
      <c r="I167" s="55" t="s">
        <v>158</v>
      </c>
      <c r="J167" s="67">
        <v>0</v>
      </c>
      <c r="K167" s="11">
        <f t="shared" si="78"/>
        <v>0</v>
      </c>
      <c r="M167" s="7">
        <f t="shared" si="90"/>
        <v>73</v>
      </c>
      <c r="N167" s="8">
        <v>50</v>
      </c>
      <c r="O167" s="55" t="s">
        <v>158</v>
      </c>
      <c r="P167" s="67">
        <v>68.75</v>
      </c>
      <c r="Q167" s="11">
        <f t="shared" si="79"/>
        <v>3437.5</v>
      </c>
      <c r="S167" s="7">
        <f t="shared" si="91"/>
        <v>73</v>
      </c>
      <c r="T167" s="8">
        <v>50</v>
      </c>
      <c r="U167" s="55" t="s">
        <v>158</v>
      </c>
      <c r="V167" s="67">
        <v>38.44</v>
      </c>
      <c r="W167" s="11">
        <f t="shared" si="80"/>
        <v>1922</v>
      </c>
      <c r="Y167" s="7">
        <f t="shared" si="92"/>
        <v>73</v>
      </c>
      <c r="Z167" s="8">
        <v>50</v>
      </c>
      <c r="AA167" s="55" t="s">
        <v>158</v>
      </c>
      <c r="AB167" s="67"/>
      <c r="AC167" s="11">
        <f t="shared" si="81"/>
        <v>0</v>
      </c>
      <c r="AE167" s="7">
        <f t="shared" si="93"/>
        <v>73</v>
      </c>
      <c r="AF167" s="8">
        <v>50</v>
      </c>
      <c r="AG167" s="55" t="s">
        <v>158</v>
      </c>
      <c r="AH167" s="67">
        <v>0</v>
      </c>
      <c r="AI167" s="11">
        <f t="shared" si="82"/>
        <v>0</v>
      </c>
      <c r="AK167" s="7">
        <f t="shared" si="94"/>
        <v>73</v>
      </c>
      <c r="AL167" s="8">
        <v>50</v>
      </c>
      <c r="AM167" s="55" t="s">
        <v>158</v>
      </c>
      <c r="AN167" s="67">
        <v>53.62</v>
      </c>
      <c r="AO167" s="11">
        <f t="shared" si="83"/>
        <v>2681</v>
      </c>
      <c r="AQ167" s="7">
        <f t="shared" si="95"/>
        <v>73</v>
      </c>
      <c r="AR167" s="8">
        <v>50</v>
      </c>
      <c r="AS167" s="55" t="s">
        <v>158</v>
      </c>
      <c r="AT167" s="67"/>
      <c r="AU167" s="11">
        <f t="shared" si="84"/>
        <v>0</v>
      </c>
      <c r="AW167" s="7">
        <f t="shared" si="96"/>
        <v>73</v>
      </c>
      <c r="AX167" s="8">
        <v>50</v>
      </c>
      <c r="AY167" s="55" t="s">
        <v>158</v>
      </c>
      <c r="AZ167" s="67">
        <v>0</v>
      </c>
      <c r="BA167" s="11">
        <f t="shared" si="85"/>
        <v>0</v>
      </c>
      <c r="BC167" s="7">
        <f t="shared" si="97"/>
        <v>73</v>
      </c>
      <c r="BD167" s="8">
        <v>50</v>
      </c>
      <c r="BE167" s="55" t="s">
        <v>158</v>
      </c>
      <c r="BF167" s="67">
        <v>34</v>
      </c>
      <c r="BG167" s="11">
        <f t="shared" si="86"/>
        <v>1700</v>
      </c>
      <c r="BI167" s="7">
        <f t="shared" si="98"/>
        <v>73</v>
      </c>
      <c r="BJ167" s="8">
        <v>50</v>
      </c>
      <c r="BK167" s="55" t="s">
        <v>158</v>
      </c>
      <c r="BL167" s="67">
        <v>0</v>
      </c>
      <c r="BM167" s="11">
        <f t="shared" si="87"/>
        <v>0</v>
      </c>
    </row>
    <row r="168" spans="1:65" s="23" customFormat="1" ht="12.6" customHeight="1" thickBot="1" x14ac:dyDescent="0.3">
      <c r="A168" s="7">
        <f t="shared" si="88"/>
        <v>74</v>
      </c>
      <c r="B168" s="8">
        <v>20</v>
      </c>
      <c r="C168" s="55" t="s">
        <v>159</v>
      </c>
      <c r="D168" s="66">
        <v>0</v>
      </c>
      <c r="E168" s="11">
        <f t="shared" si="77"/>
        <v>0</v>
      </c>
      <c r="G168" s="7">
        <f t="shared" si="89"/>
        <v>74</v>
      </c>
      <c r="H168" s="8">
        <v>20</v>
      </c>
      <c r="I168" s="55" t="s">
        <v>159</v>
      </c>
      <c r="J168" s="67">
        <v>0</v>
      </c>
      <c r="K168" s="11">
        <f t="shared" si="78"/>
        <v>0</v>
      </c>
      <c r="M168" s="7">
        <f t="shared" si="90"/>
        <v>74</v>
      </c>
      <c r="N168" s="8">
        <v>20</v>
      </c>
      <c r="O168" s="55" t="s">
        <v>159</v>
      </c>
      <c r="P168" s="67">
        <v>99</v>
      </c>
      <c r="Q168" s="11">
        <f t="shared" si="79"/>
        <v>1980</v>
      </c>
      <c r="S168" s="7">
        <f t="shared" si="91"/>
        <v>74</v>
      </c>
      <c r="T168" s="8">
        <v>20</v>
      </c>
      <c r="U168" s="55" t="s">
        <v>159</v>
      </c>
      <c r="V168" s="67">
        <v>55.35</v>
      </c>
      <c r="W168" s="11">
        <f t="shared" si="80"/>
        <v>1107</v>
      </c>
      <c r="Y168" s="7">
        <f t="shared" si="92"/>
        <v>74</v>
      </c>
      <c r="Z168" s="8">
        <v>20</v>
      </c>
      <c r="AA168" s="55" t="s">
        <v>159</v>
      </c>
      <c r="AB168" s="67"/>
      <c r="AC168" s="11">
        <f t="shared" si="81"/>
        <v>0</v>
      </c>
      <c r="AE168" s="7">
        <f t="shared" si="93"/>
        <v>74</v>
      </c>
      <c r="AF168" s="8">
        <v>20</v>
      </c>
      <c r="AG168" s="55" t="s">
        <v>159</v>
      </c>
      <c r="AH168" s="67">
        <v>0</v>
      </c>
      <c r="AI168" s="11">
        <f t="shared" si="82"/>
        <v>0</v>
      </c>
      <c r="AK168" s="7">
        <f t="shared" si="94"/>
        <v>74</v>
      </c>
      <c r="AL168" s="8">
        <v>20</v>
      </c>
      <c r="AM168" s="55" t="s">
        <v>159</v>
      </c>
      <c r="AN168" s="67">
        <v>70.7</v>
      </c>
      <c r="AO168" s="11">
        <f t="shared" si="83"/>
        <v>1414</v>
      </c>
      <c r="AQ168" s="7">
        <f t="shared" si="95"/>
        <v>74</v>
      </c>
      <c r="AR168" s="8">
        <v>20</v>
      </c>
      <c r="AS168" s="55" t="s">
        <v>159</v>
      </c>
      <c r="AT168" s="67"/>
      <c r="AU168" s="11">
        <f t="shared" si="84"/>
        <v>0</v>
      </c>
      <c r="AW168" s="7">
        <f t="shared" si="96"/>
        <v>74</v>
      </c>
      <c r="AX168" s="8">
        <v>20</v>
      </c>
      <c r="AY168" s="55" t="s">
        <v>159</v>
      </c>
      <c r="AZ168" s="67">
        <v>0</v>
      </c>
      <c r="BA168" s="11">
        <f t="shared" si="85"/>
        <v>0</v>
      </c>
      <c r="BC168" s="7">
        <f t="shared" si="97"/>
        <v>74</v>
      </c>
      <c r="BD168" s="8">
        <v>20</v>
      </c>
      <c r="BE168" s="55" t="s">
        <v>159</v>
      </c>
      <c r="BF168" s="67">
        <v>50.22</v>
      </c>
      <c r="BG168" s="11">
        <f t="shared" si="86"/>
        <v>1004.4</v>
      </c>
      <c r="BI168" s="7">
        <f t="shared" si="98"/>
        <v>74</v>
      </c>
      <c r="BJ168" s="8">
        <v>20</v>
      </c>
      <c r="BK168" s="55" t="s">
        <v>159</v>
      </c>
      <c r="BL168" s="67">
        <v>0</v>
      </c>
      <c r="BM168" s="11">
        <f t="shared" si="87"/>
        <v>0</v>
      </c>
    </row>
    <row r="169" spans="1:65" s="23" customFormat="1" ht="12.6" customHeight="1" thickBot="1" x14ac:dyDescent="0.3">
      <c r="A169" s="7">
        <f t="shared" si="88"/>
        <v>75</v>
      </c>
      <c r="B169" s="8">
        <v>40</v>
      </c>
      <c r="C169" s="55" t="s">
        <v>160</v>
      </c>
      <c r="D169" s="66">
        <v>0</v>
      </c>
      <c r="E169" s="11">
        <f t="shared" si="77"/>
        <v>0</v>
      </c>
      <c r="G169" s="7">
        <f t="shared" si="89"/>
        <v>75</v>
      </c>
      <c r="H169" s="8">
        <v>40</v>
      </c>
      <c r="I169" s="55" t="s">
        <v>160</v>
      </c>
      <c r="J169" s="67">
        <v>0</v>
      </c>
      <c r="K169" s="11">
        <f t="shared" si="78"/>
        <v>0</v>
      </c>
      <c r="M169" s="7">
        <f t="shared" si="90"/>
        <v>75</v>
      </c>
      <c r="N169" s="8">
        <v>40</v>
      </c>
      <c r="O169" s="55" t="s">
        <v>160</v>
      </c>
      <c r="P169" s="67">
        <v>33</v>
      </c>
      <c r="Q169" s="11">
        <f t="shared" si="79"/>
        <v>1320</v>
      </c>
      <c r="S169" s="7">
        <f t="shared" si="91"/>
        <v>75</v>
      </c>
      <c r="T169" s="8">
        <v>40</v>
      </c>
      <c r="U169" s="55" t="s">
        <v>160</v>
      </c>
      <c r="V169" s="67">
        <v>18.45</v>
      </c>
      <c r="W169" s="11">
        <f t="shared" si="80"/>
        <v>738</v>
      </c>
      <c r="Y169" s="7">
        <f t="shared" si="92"/>
        <v>75</v>
      </c>
      <c r="Z169" s="8">
        <v>40</v>
      </c>
      <c r="AA169" s="55" t="s">
        <v>160</v>
      </c>
      <c r="AB169" s="67"/>
      <c r="AC169" s="11">
        <f t="shared" si="81"/>
        <v>0</v>
      </c>
      <c r="AE169" s="7">
        <f t="shared" si="93"/>
        <v>75</v>
      </c>
      <c r="AF169" s="8">
        <v>40</v>
      </c>
      <c r="AG169" s="55" t="s">
        <v>160</v>
      </c>
      <c r="AH169" s="67">
        <v>0</v>
      </c>
      <c r="AI169" s="11">
        <f t="shared" si="82"/>
        <v>0</v>
      </c>
      <c r="AK169" s="7">
        <f t="shared" si="94"/>
        <v>75</v>
      </c>
      <c r="AL169" s="8">
        <v>40</v>
      </c>
      <c r="AM169" s="55" t="s">
        <v>160</v>
      </c>
      <c r="AN169" s="67">
        <v>27.14</v>
      </c>
      <c r="AO169" s="11">
        <f t="shared" si="83"/>
        <v>1085.5999999999999</v>
      </c>
      <c r="AQ169" s="7">
        <f t="shared" si="95"/>
        <v>75</v>
      </c>
      <c r="AR169" s="8">
        <v>40</v>
      </c>
      <c r="AS169" s="55" t="s">
        <v>160</v>
      </c>
      <c r="AT169" s="67"/>
      <c r="AU169" s="11">
        <f t="shared" si="84"/>
        <v>0</v>
      </c>
      <c r="AW169" s="7">
        <f t="shared" si="96"/>
        <v>75</v>
      </c>
      <c r="AX169" s="8">
        <v>40</v>
      </c>
      <c r="AY169" s="55" t="s">
        <v>160</v>
      </c>
      <c r="AZ169" s="67">
        <v>0</v>
      </c>
      <c r="BA169" s="11">
        <f t="shared" si="85"/>
        <v>0</v>
      </c>
      <c r="BC169" s="7">
        <f t="shared" si="97"/>
        <v>75</v>
      </c>
      <c r="BD169" s="8">
        <v>40</v>
      </c>
      <c r="BE169" s="55" t="s">
        <v>160</v>
      </c>
      <c r="BF169" s="67">
        <v>16.32</v>
      </c>
      <c r="BG169" s="11">
        <f t="shared" si="86"/>
        <v>652.79999999999995</v>
      </c>
      <c r="BI169" s="7">
        <f t="shared" si="98"/>
        <v>75</v>
      </c>
      <c r="BJ169" s="8">
        <v>40</v>
      </c>
      <c r="BK169" s="55" t="s">
        <v>160</v>
      </c>
      <c r="BL169" s="67">
        <v>0</v>
      </c>
      <c r="BM169" s="11">
        <f t="shared" si="87"/>
        <v>0</v>
      </c>
    </row>
    <row r="170" spans="1:65" s="23" customFormat="1" ht="12.6" customHeight="1" thickBot="1" x14ac:dyDescent="0.3">
      <c r="A170" s="7">
        <f t="shared" si="88"/>
        <v>76</v>
      </c>
      <c r="B170" s="8">
        <v>30</v>
      </c>
      <c r="C170" s="55" t="s">
        <v>161</v>
      </c>
      <c r="D170" s="66">
        <v>0</v>
      </c>
      <c r="E170" s="11">
        <f t="shared" si="77"/>
        <v>0</v>
      </c>
      <c r="G170" s="7">
        <f t="shared" si="89"/>
        <v>76</v>
      </c>
      <c r="H170" s="8">
        <v>30</v>
      </c>
      <c r="I170" s="55" t="s">
        <v>161</v>
      </c>
      <c r="J170" s="67">
        <v>0</v>
      </c>
      <c r="K170" s="11">
        <f t="shared" si="78"/>
        <v>0</v>
      </c>
      <c r="M170" s="7">
        <f t="shared" si="90"/>
        <v>76</v>
      </c>
      <c r="N170" s="8">
        <v>30</v>
      </c>
      <c r="O170" s="55" t="s">
        <v>161</v>
      </c>
      <c r="P170" s="67">
        <v>55</v>
      </c>
      <c r="Q170" s="11">
        <f t="shared" si="79"/>
        <v>1650</v>
      </c>
      <c r="S170" s="7">
        <f t="shared" si="91"/>
        <v>76</v>
      </c>
      <c r="T170" s="8">
        <v>30</v>
      </c>
      <c r="U170" s="55" t="s">
        <v>161</v>
      </c>
      <c r="V170" s="67">
        <v>30.75</v>
      </c>
      <c r="W170" s="11">
        <f t="shared" si="80"/>
        <v>922.5</v>
      </c>
      <c r="Y170" s="7">
        <f t="shared" si="92"/>
        <v>76</v>
      </c>
      <c r="Z170" s="8">
        <v>30</v>
      </c>
      <c r="AA170" s="55" t="s">
        <v>161</v>
      </c>
      <c r="AB170" s="67"/>
      <c r="AC170" s="11">
        <f t="shared" si="81"/>
        <v>0</v>
      </c>
      <c r="AE170" s="7">
        <f t="shared" si="93"/>
        <v>76</v>
      </c>
      <c r="AF170" s="8">
        <v>30</v>
      </c>
      <c r="AG170" s="55" t="s">
        <v>161</v>
      </c>
      <c r="AH170" s="67">
        <v>0</v>
      </c>
      <c r="AI170" s="11">
        <f t="shared" si="82"/>
        <v>0</v>
      </c>
      <c r="AK170" s="7">
        <f t="shared" si="94"/>
        <v>76</v>
      </c>
      <c r="AL170" s="8">
        <v>30</v>
      </c>
      <c r="AM170" s="55" t="s">
        <v>161</v>
      </c>
      <c r="AN170" s="67">
        <v>42.09</v>
      </c>
      <c r="AO170" s="11">
        <f t="shared" si="83"/>
        <v>1262.7</v>
      </c>
      <c r="AQ170" s="7">
        <f t="shared" si="95"/>
        <v>76</v>
      </c>
      <c r="AR170" s="8">
        <v>30</v>
      </c>
      <c r="AS170" s="55" t="s">
        <v>161</v>
      </c>
      <c r="AT170" s="67"/>
      <c r="AU170" s="11">
        <f t="shared" si="84"/>
        <v>0</v>
      </c>
      <c r="AW170" s="7">
        <f t="shared" si="96"/>
        <v>76</v>
      </c>
      <c r="AX170" s="8">
        <v>30</v>
      </c>
      <c r="AY170" s="55" t="s">
        <v>161</v>
      </c>
      <c r="AZ170" s="67">
        <v>0</v>
      </c>
      <c r="BA170" s="11">
        <f t="shared" si="85"/>
        <v>0</v>
      </c>
      <c r="BC170" s="7">
        <f t="shared" si="97"/>
        <v>76</v>
      </c>
      <c r="BD170" s="8">
        <v>30</v>
      </c>
      <c r="BE170" s="55" t="s">
        <v>161</v>
      </c>
      <c r="BF170" s="67">
        <v>27.2</v>
      </c>
      <c r="BG170" s="11">
        <f t="shared" si="86"/>
        <v>816</v>
      </c>
      <c r="BI170" s="7">
        <f t="shared" si="98"/>
        <v>76</v>
      </c>
      <c r="BJ170" s="8">
        <v>30</v>
      </c>
      <c r="BK170" s="55" t="s">
        <v>161</v>
      </c>
      <c r="BL170" s="67">
        <v>0</v>
      </c>
      <c r="BM170" s="11">
        <f t="shared" si="87"/>
        <v>0</v>
      </c>
    </row>
    <row r="171" spans="1:65" s="23" customFormat="1" ht="12.6" customHeight="1" thickBot="1" x14ac:dyDescent="0.3">
      <c r="A171" s="7">
        <f t="shared" si="88"/>
        <v>77</v>
      </c>
      <c r="B171" s="8">
        <v>30</v>
      </c>
      <c r="C171" s="56" t="s">
        <v>162</v>
      </c>
      <c r="D171" s="66">
        <v>0</v>
      </c>
      <c r="E171" s="11">
        <f>SUM(B171*D171)</f>
        <v>0</v>
      </c>
      <c r="G171" s="7">
        <f t="shared" si="89"/>
        <v>77</v>
      </c>
      <c r="H171" s="8">
        <v>30</v>
      </c>
      <c r="I171" s="56" t="s">
        <v>162</v>
      </c>
      <c r="J171" s="67">
        <v>0</v>
      </c>
      <c r="K171" s="11">
        <f>SUM(H171*J171)</f>
        <v>0</v>
      </c>
      <c r="M171" s="7">
        <f t="shared" si="90"/>
        <v>77</v>
      </c>
      <c r="N171" s="8">
        <v>30</v>
      </c>
      <c r="O171" s="56" t="s">
        <v>162</v>
      </c>
      <c r="P171" s="67">
        <v>99</v>
      </c>
      <c r="Q171" s="11">
        <f>SUM(N171*P171)</f>
        <v>2970</v>
      </c>
      <c r="S171" s="7">
        <f t="shared" si="91"/>
        <v>77</v>
      </c>
      <c r="T171" s="8">
        <v>30</v>
      </c>
      <c r="U171" s="56" t="s">
        <v>162</v>
      </c>
      <c r="V171" s="67">
        <v>55.35</v>
      </c>
      <c r="W171" s="11">
        <f>SUM(T171*V171)</f>
        <v>1660.5</v>
      </c>
      <c r="Y171" s="7">
        <f t="shared" si="92"/>
        <v>77</v>
      </c>
      <c r="Z171" s="8">
        <v>30</v>
      </c>
      <c r="AA171" s="56" t="s">
        <v>162</v>
      </c>
      <c r="AB171" s="67"/>
      <c r="AC171" s="11">
        <f>SUM(Z171*AB171)</f>
        <v>0</v>
      </c>
      <c r="AE171" s="7">
        <f t="shared" si="93"/>
        <v>77</v>
      </c>
      <c r="AF171" s="8">
        <v>30</v>
      </c>
      <c r="AG171" s="56" t="s">
        <v>162</v>
      </c>
      <c r="AH171" s="67">
        <v>0</v>
      </c>
      <c r="AI171" s="11">
        <f>SUM(AF171*AH171)</f>
        <v>0</v>
      </c>
      <c r="AK171" s="7">
        <f t="shared" si="94"/>
        <v>77</v>
      </c>
      <c r="AL171" s="8">
        <v>30</v>
      </c>
      <c r="AM171" s="56" t="s">
        <v>162</v>
      </c>
      <c r="AN171" s="67">
        <v>70.7</v>
      </c>
      <c r="AO171" s="11">
        <f>SUM(AL171*AN171)</f>
        <v>2121</v>
      </c>
      <c r="AQ171" s="7">
        <f t="shared" si="95"/>
        <v>77</v>
      </c>
      <c r="AR171" s="8">
        <v>30</v>
      </c>
      <c r="AS171" s="56" t="s">
        <v>162</v>
      </c>
      <c r="AT171" s="67"/>
      <c r="AU171" s="11">
        <f>SUM(AR171*AT171)</f>
        <v>0</v>
      </c>
      <c r="AW171" s="7">
        <f t="shared" si="96"/>
        <v>77</v>
      </c>
      <c r="AX171" s="8">
        <v>30</v>
      </c>
      <c r="AY171" s="56" t="s">
        <v>162</v>
      </c>
      <c r="AZ171" s="67">
        <v>0</v>
      </c>
      <c r="BA171" s="11">
        <f>SUM(AX171*AZ171)</f>
        <v>0</v>
      </c>
      <c r="BC171" s="7">
        <f t="shared" si="97"/>
        <v>77</v>
      </c>
      <c r="BD171" s="8">
        <v>30</v>
      </c>
      <c r="BE171" s="56" t="s">
        <v>162</v>
      </c>
      <c r="BF171" s="67">
        <v>44.74</v>
      </c>
      <c r="BG171" s="11">
        <f>SUM(BD171*BF171)</f>
        <v>1342.2</v>
      </c>
      <c r="BI171" s="7">
        <f t="shared" si="98"/>
        <v>77</v>
      </c>
      <c r="BJ171" s="8">
        <v>30</v>
      </c>
      <c r="BK171" s="56" t="s">
        <v>162</v>
      </c>
      <c r="BL171" s="67">
        <v>0</v>
      </c>
      <c r="BM171" s="11">
        <f>SUM(BJ171*BL171)</f>
        <v>0</v>
      </c>
    </row>
    <row r="172" spans="1:65" ht="12.75" thickBot="1" x14ac:dyDescent="0.3">
      <c r="A172" s="2"/>
      <c r="B172" s="2"/>
      <c r="C172" s="74" t="s">
        <v>345</v>
      </c>
      <c r="D172" s="14"/>
      <c r="E172" s="25">
        <f>SUM(E95:E171)</f>
        <v>0</v>
      </c>
      <c r="G172" s="2"/>
      <c r="H172" s="2"/>
      <c r="I172" s="74" t="s">
        <v>345</v>
      </c>
      <c r="J172" s="14"/>
      <c r="K172" s="25">
        <f>SUM(K95:K171)</f>
        <v>0</v>
      </c>
      <c r="M172" s="2"/>
      <c r="N172" s="2"/>
      <c r="O172" s="51" t="s">
        <v>16</v>
      </c>
      <c r="P172" s="14"/>
      <c r="Q172" s="25">
        <f>SUM(Q95:Q171)</f>
        <v>320956.52777777775</v>
      </c>
      <c r="S172" s="2"/>
      <c r="T172" s="2"/>
      <c r="U172" s="51" t="s">
        <v>16</v>
      </c>
      <c r="V172" s="14"/>
      <c r="W172" s="25">
        <f>SUM(W95:W171)</f>
        <v>182450.9</v>
      </c>
      <c r="Y172" s="2"/>
      <c r="Z172" s="2"/>
      <c r="AA172" s="51" t="s">
        <v>16</v>
      </c>
      <c r="AB172" s="14"/>
      <c r="AC172" s="25">
        <f>SUM(AC95:AC171)</f>
        <v>0</v>
      </c>
      <c r="AE172" s="2"/>
      <c r="AF172" s="2"/>
      <c r="AG172" s="74" t="s">
        <v>345</v>
      </c>
      <c r="AH172" s="14"/>
      <c r="AI172" s="25">
        <f>SUM(AI95:AI171)</f>
        <v>0</v>
      </c>
      <c r="AK172" s="2"/>
      <c r="AL172" s="2"/>
      <c r="AM172" s="51" t="s">
        <v>16</v>
      </c>
      <c r="AN172" s="14"/>
      <c r="AO172" s="25">
        <f>SUM(AO95:AO171)</f>
        <v>248654.94999999998</v>
      </c>
      <c r="AQ172" s="2"/>
      <c r="AR172" s="2"/>
      <c r="AS172" s="74" t="s">
        <v>347</v>
      </c>
      <c r="AT172" s="14"/>
      <c r="AU172" s="25">
        <f>SUM(AU95:AU171)</f>
        <v>0</v>
      </c>
      <c r="AW172" s="2"/>
      <c r="AX172" s="2"/>
      <c r="AY172" s="74" t="s">
        <v>345</v>
      </c>
      <c r="AZ172" s="14"/>
      <c r="BA172" s="25">
        <f>SUM(BA95:BA171)</f>
        <v>0</v>
      </c>
      <c r="BC172" s="2"/>
      <c r="BD172" s="2"/>
      <c r="BE172" s="51" t="s">
        <v>16</v>
      </c>
      <c r="BF172" s="14"/>
      <c r="BG172" s="25">
        <f>SUM(BG95:BG171)</f>
        <v>161521.15</v>
      </c>
      <c r="BI172" s="2"/>
      <c r="BJ172" s="2"/>
      <c r="BK172" s="74" t="s">
        <v>345</v>
      </c>
      <c r="BL172" s="14"/>
      <c r="BM172" s="25">
        <f>SUM(BM95:BM171)</f>
        <v>0</v>
      </c>
    </row>
    <row r="173" spans="1:65" x14ac:dyDescent="0.25">
      <c r="A173" s="2"/>
      <c r="B173" s="17"/>
      <c r="C173" s="57"/>
      <c r="D173" s="26"/>
      <c r="E173" s="26"/>
      <c r="G173" s="2"/>
      <c r="H173" s="17"/>
      <c r="I173" s="57"/>
      <c r="J173" s="26"/>
      <c r="K173" s="26"/>
      <c r="M173" s="2"/>
      <c r="N173" s="17"/>
      <c r="O173" s="57"/>
      <c r="P173" s="26"/>
      <c r="Q173" s="26"/>
      <c r="S173" s="2"/>
      <c r="T173" s="17"/>
      <c r="U173" s="57"/>
      <c r="V173" s="26"/>
      <c r="W173" s="26"/>
      <c r="Y173" s="2"/>
      <c r="Z173" s="17"/>
      <c r="AA173" s="57"/>
      <c r="AB173" s="26"/>
      <c r="AC173" s="26"/>
      <c r="AE173" s="2"/>
      <c r="AF173" s="17"/>
      <c r="AG173" s="57"/>
      <c r="AH173" s="26"/>
      <c r="AI173" s="26"/>
      <c r="AK173" s="2"/>
      <c r="AL173" s="17"/>
      <c r="AM173" s="57"/>
      <c r="AN173" s="26"/>
      <c r="AO173" s="26"/>
      <c r="AQ173" s="2"/>
      <c r="AR173" s="17"/>
      <c r="AS173" s="57"/>
      <c r="AT173" s="26"/>
      <c r="AU173" s="26"/>
      <c r="AW173" s="2"/>
      <c r="AX173" s="17"/>
      <c r="AY173" s="57"/>
      <c r="AZ173" s="26"/>
      <c r="BA173" s="26"/>
      <c r="BC173" s="2"/>
      <c r="BD173" s="17"/>
      <c r="BE173" s="57"/>
      <c r="BF173" s="26"/>
      <c r="BG173" s="26"/>
      <c r="BI173" s="2"/>
      <c r="BJ173" s="17"/>
      <c r="BK173" s="57"/>
      <c r="BL173" s="26"/>
      <c r="BM173" s="26"/>
    </row>
    <row r="174" spans="1:65" ht="13.15" customHeight="1" thickBot="1" x14ac:dyDescent="0.3">
      <c r="A174" s="27" t="s">
        <v>17</v>
      </c>
      <c r="B174" s="27"/>
      <c r="C174" s="58"/>
      <c r="D174" s="27"/>
      <c r="E174" s="27"/>
      <c r="G174" s="27" t="s">
        <v>17</v>
      </c>
      <c r="H174" s="27"/>
      <c r="I174" s="58"/>
      <c r="J174" s="27"/>
      <c r="K174" s="27"/>
      <c r="M174" s="27" t="s">
        <v>17</v>
      </c>
      <c r="N174" s="27"/>
      <c r="O174" s="58"/>
      <c r="P174" s="27"/>
      <c r="Q174" s="27"/>
      <c r="S174" s="27" t="s">
        <v>17</v>
      </c>
      <c r="T174" s="27"/>
      <c r="U174" s="58"/>
      <c r="V174" s="27"/>
      <c r="W174" s="27"/>
      <c r="Y174" s="27" t="s">
        <v>17</v>
      </c>
      <c r="Z174" s="27"/>
      <c r="AA174" s="58"/>
      <c r="AB174" s="27"/>
      <c r="AC174" s="27"/>
      <c r="AE174" s="27" t="s">
        <v>17</v>
      </c>
      <c r="AF174" s="27"/>
      <c r="AG174" s="58"/>
      <c r="AH174" s="27"/>
      <c r="AI174" s="27"/>
      <c r="AK174" s="27" t="s">
        <v>17</v>
      </c>
      <c r="AL174" s="27"/>
      <c r="AM174" s="58"/>
      <c r="AN174" s="27"/>
      <c r="AO174" s="27"/>
      <c r="AQ174" s="27" t="s">
        <v>17</v>
      </c>
      <c r="AR174" s="27"/>
      <c r="AS174" s="58"/>
      <c r="AT174" s="27"/>
      <c r="AU174" s="27"/>
      <c r="AW174" s="27" t="s">
        <v>17</v>
      </c>
      <c r="AX174" s="27"/>
      <c r="AY174" s="58"/>
      <c r="AZ174" s="27"/>
      <c r="BA174" s="27"/>
      <c r="BC174" s="27" t="s">
        <v>17</v>
      </c>
      <c r="BD174" s="27"/>
      <c r="BE174" s="58"/>
      <c r="BF174" s="27"/>
      <c r="BG174" s="27"/>
      <c r="BI174" s="27" t="s">
        <v>17</v>
      </c>
      <c r="BJ174" s="27"/>
      <c r="BK174" s="58"/>
      <c r="BL174" s="27"/>
      <c r="BM174" s="27"/>
    </row>
    <row r="175" spans="1:65" x14ac:dyDescent="0.25">
      <c r="A175" s="3" t="s">
        <v>2</v>
      </c>
      <c r="B175" s="4" t="s">
        <v>3</v>
      </c>
      <c r="C175" s="48"/>
      <c r="D175" s="6" t="s">
        <v>4</v>
      </c>
      <c r="E175" s="6" t="s">
        <v>5</v>
      </c>
      <c r="G175" s="3" t="s">
        <v>2</v>
      </c>
      <c r="H175" s="4" t="s">
        <v>3</v>
      </c>
      <c r="I175" s="48"/>
      <c r="J175" s="6" t="s">
        <v>4</v>
      </c>
      <c r="K175" s="6" t="s">
        <v>5</v>
      </c>
      <c r="M175" s="3" t="s">
        <v>2</v>
      </c>
      <c r="N175" s="4" t="s">
        <v>3</v>
      </c>
      <c r="O175" s="48"/>
      <c r="P175" s="6" t="s">
        <v>4</v>
      </c>
      <c r="Q175" s="6" t="s">
        <v>5</v>
      </c>
      <c r="S175" s="3" t="s">
        <v>2</v>
      </c>
      <c r="T175" s="4" t="s">
        <v>3</v>
      </c>
      <c r="U175" s="48"/>
      <c r="V175" s="6" t="s">
        <v>4</v>
      </c>
      <c r="W175" s="6" t="s">
        <v>5</v>
      </c>
      <c r="Y175" s="3" t="s">
        <v>2</v>
      </c>
      <c r="Z175" s="4" t="s">
        <v>3</v>
      </c>
      <c r="AA175" s="48"/>
      <c r="AB175" s="6" t="s">
        <v>4</v>
      </c>
      <c r="AC175" s="6" t="s">
        <v>5</v>
      </c>
      <c r="AE175" s="3" t="s">
        <v>2</v>
      </c>
      <c r="AF175" s="4" t="s">
        <v>3</v>
      </c>
      <c r="AG175" s="48"/>
      <c r="AH175" s="6" t="s">
        <v>4</v>
      </c>
      <c r="AI175" s="6" t="s">
        <v>5</v>
      </c>
      <c r="AK175" s="3" t="s">
        <v>2</v>
      </c>
      <c r="AL175" s="4" t="s">
        <v>3</v>
      </c>
      <c r="AM175" s="48"/>
      <c r="AN175" s="6" t="s">
        <v>4</v>
      </c>
      <c r="AO175" s="6" t="s">
        <v>5</v>
      </c>
      <c r="AQ175" s="3" t="s">
        <v>2</v>
      </c>
      <c r="AR175" s="4" t="s">
        <v>3</v>
      </c>
      <c r="AS175" s="48"/>
      <c r="AT175" s="6" t="s">
        <v>4</v>
      </c>
      <c r="AU175" s="6" t="s">
        <v>5</v>
      </c>
      <c r="AW175" s="3" t="s">
        <v>2</v>
      </c>
      <c r="AX175" s="4" t="s">
        <v>3</v>
      </c>
      <c r="AY175" s="48"/>
      <c r="AZ175" s="6" t="s">
        <v>4</v>
      </c>
      <c r="BA175" s="6" t="s">
        <v>5</v>
      </c>
      <c r="BC175" s="3" t="s">
        <v>2</v>
      </c>
      <c r="BD175" s="4" t="s">
        <v>3</v>
      </c>
      <c r="BE175" s="48"/>
      <c r="BF175" s="6" t="s">
        <v>4</v>
      </c>
      <c r="BG175" s="6" t="s">
        <v>5</v>
      </c>
      <c r="BI175" s="3" t="s">
        <v>2</v>
      </c>
      <c r="BJ175" s="4" t="s">
        <v>3</v>
      </c>
      <c r="BK175" s="48"/>
      <c r="BL175" s="6" t="s">
        <v>4</v>
      </c>
      <c r="BM175" s="6" t="s">
        <v>5</v>
      </c>
    </row>
    <row r="176" spans="1:65" ht="15.75" customHeight="1" thickBot="1" x14ac:dyDescent="0.3">
      <c r="A176" s="7" t="s">
        <v>6</v>
      </c>
      <c r="B176" s="8" t="s">
        <v>7</v>
      </c>
      <c r="C176" s="49" t="s">
        <v>8</v>
      </c>
      <c r="D176" s="10" t="s">
        <v>9</v>
      </c>
      <c r="E176" s="10" t="s">
        <v>9</v>
      </c>
      <c r="G176" s="7" t="s">
        <v>6</v>
      </c>
      <c r="H176" s="8" t="s">
        <v>7</v>
      </c>
      <c r="I176" s="49" t="s">
        <v>8</v>
      </c>
      <c r="J176" s="10" t="s">
        <v>9</v>
      </c>
      <c r="K176" s="10" t="s">
        <v>9</v>
      </c>
      <c r="M176" s="7" t="s">
        <v>6</v>
      </c>
      <c r="N176" s="8" t="s">
        <v>7</v>
      </c>
      <c r="O176" s="49" t="s">
        <v>8</v>
      </c>
      <c r="P176" s="10" t="s">
        <v>9</v>
      </c>
      <c r="Q176" s="10" t="s">
        <v>9</v>
      </c>
      <c r="S176" s="7" t="s">
        <v>6</v>
      </c>
      <c r="T176" s="8" t="s">
        <v>7</v>
      </c>
      <c r="U176" s="49" t="s">
        <v>8</v>
      </c>
      <c r="V176" s="10" t="s">
        <v>9</v>
      </c>
      <c r="W176" s="10" t="s">
        <v>9</v>
      </c>
      <c r="Y176" s="7" t="s">
        <v>6</v>
      </c>
      <c r="Z176" s="8" t="s">
        <v>7</v>
      </c>
      <c r="AA176" s="49" t="s">
        <v>8</v>
      </c>
      <c r="AB176" s="10" t="s">
        <v>9</v>
      </c>
      <c r="AC176" s="10" t="s">
        <v>9</v>
      </c>
      <c r="AE176" s="7" t="s">
        <v>6</v>
      </c>
      <c r="AF176" s="8" t="s">
        <v>7</v>
      </c>
      <c r="AG176" s="49" t="s">
        <v>8</v>
      </c>
      <c r="AH176" s="10" t="s">
        <v>9</v>
      </c>
      <c r="AI176" s="10" t="s">
        <v>9</v>
      </c>
      <c r="AK176" s="7" t="s">
        <v>6</v>
      </c>
      <c r="AL176" s="8" t="s">
        <v>7</v>
      </c>
      <c r="AM176" s="49" t="s">
        <v>8</v>
      </c>
      <c r="AN176" s="10" t="s">
        <v>9</v>
      </c>
      <c r="AO176" s="10" t="s">
        <v>9</v>
      </c>
      <c r="AQ176" s="7" t="s">
        <v>6</v>
      </c>
      <c r="AR176" s="8" t="s">
        <v>7</v>
      </c>
      <c r="AS176" s="49" t="s">
        <v>8</v>
      </c>
      <c r="AT176" s="10" t="s">
        <v>9</v>
      </c>
      <c r="AU176" s="10" t="s">
        <v>9</v>
      </c>
      <c r="AW176" s="7" t="s">
        <v>6</v>
      </c>
      <c r="AX176" s="8" t="s">
        <v>7</v>
      </c>
      <c r="AY176" s="49" t="s">
        <v>8</v>
      </c>
      <c r="AZ176" s="10" t="s">
        <v>9</v>
      </c>
      <c r="BA176" s="10" t="s">
        <v>9</v>
      </c>
      <c r="BC176" s="7" t="s">
        <v>6</v>
      </c>
      <c r="BD176" s="8" t="s">
        <v>7</v>
      </c>
      <c r="BE176" s="49" t="s">
        <v>8</v>
      </c>
      <c r="BF176" s="10" t="s">
        <v>9</v>
      </c>
      <c r="BG176" s="10" t="s">
        <v>9</v>
      </c>
      <c r="BI176" s="7" t="s">
        <v>6</v>
      </c>
      <c r="BJ176" s="8" t="s">
        <v>7</v>
      </c>
      <c r="BK176" s="49" t="s">
        <v>8</v>
      </c>
      <c r="BL176" s="10" t="s">
        <v>9</v>
      </c>
      <c r="BM176" s="10" t="s">
        <v>9</v>
      </c>
    </row>
    <row r="177" spans="1:65" ht="12.6" customHeight="1" thickBot="1" x14ac:dyDescent="0.3">
      <c r="A177" s="7">
        <v>1</v>
      </c>
      <c r="B177" s="8">
        <v>200</v>
      </c>
      <c r="C177" s="50" t="s">
        <v>163</v>
      </c>
      <c r="D177" s="66">
        <v>0</v>
      </c>
      <c r="E177" s="11">
        <f>SUM(B177*D177)</f>
        <v>0</v>
      </c>
      <c r="G177" s="7">
        <v>1</v>
      </c>
      <c r="H177" s="8">
        <v>200</v>
      </c>
      <c r="I177" s="50" t="s">
        <v>163</v>
      </c>
      <c r="J177" s="71">
        <v>0</v>
      </c>
      <c r="K177" s="11">
        <f>SUM(H177*J177)</f>
        <v>0</v>
      </c>
      <c r="M177" s="7">
        <v>1</v>
      </c>
      <c r="N177" s="8">
        <v>200</v>
      </c>
      <c r="O177" s="50" t="s">
        <v>163</v>
      </c>
      <c r="P177" s="71">
        <v>99</v>
      </c>
      <c r="Q177" s="11">
        <f>SUM(N177*P177)</f>
        <v>19800</v>
      </c>
      <c r="S177" s="7">
        <v>1</v>
      </c>
      <c r="T177" s="8">
        <v>200</v>
      </c>
      <c r="U177" s="50" t="s">
        <v>163</v>
      </c>
      <c r="V177" s="71">
        <v>65</v>
      </c>
      <c r="W177" s="11">
        <f>SUM(T177*V177)</f>
        <v>13000</v>
      </c>
      <c r="Y177" s="7">
        <v>1</v>
      </c>
      <c r="Z177" s="8">
        <v>200</v>
      </c>
      <c r="AA177" s="50" t="s">
        <v>163</v>
      </c>
      <c r="AB177" s="71"/>
      <c r="AC177" s="11">
        <f>SUM(Z177*AB177)</f>
        <v>0</v>
      </c>
      <c r="AE177" s="7">
        <v>1</v>
      </c>
      <c r="AF177" s="8">
        <v>200</v>
      </c>
      <c r="AG177" s="50" t="s">
        <v>163</v>
      </c>
      <c r="AH177" s="71">
        <v>0</v>
      </c>
      <c r="AI177" s="11">
        <f>SUM(AF177*AH177)</f>
        <v>0</v>
      </c>
      <c r="AK177" s="7">
        <v>1</v>
      </c>
      <c r="AL177" s="8">
        <v>200</v>
      </c>
      <c r="AM177" s="50" t="s">
        <v>163</v>
      </c>
      <c r="AN177" s="71">
        <v>70.7</v>
      </c>
      <c r="AO177" s="11">
        <f>SUM(AL177*AN177)</f>
        <v>14140</v>
      </c>
      <c r="AQ177" s="7">
        <v>1</v>
      </c>
      <c r="AR177" s="8">
        <v>200</v>
      </c>
      <c r="AS177" s="50" t="s">
        <v>163</v>
      </c>
      <c r="AT177" s="71"/>
      <c r="AU177" s="11">
        <f>SUM(AR177*AT177)</f>
        <v>0</v>
      </c>
      <c r="AW177" s="7">
        <v>1</v>
      </c>
      <c r="AX177" s="8">
        <v>200</v>
      </c>
      <c r="AY177" s="50" t="s">
        <v>163</v>
      </c>
      <c r="AZ177" s="71">
        <v>0</v>
      </c>
      <c r="BA177" s="11">
        <f>SUM(AX177*AZ177)</f>
        <v>0</v>
      </c>
      <c r="BC177" s="7">
        <v>1</v>
      </c>
      <c r="BD177" s="8">
        <v>200</v>
      </c>
      <c r="BE177" s="50" t="s">
        <v>163</v>
      </c>
      <c r="BF177" s="71">
        <v>57.15</v>
      </c>
      <c r="BG177" s="11">
        <f>SUM(BD177*BF177)</f>
        <v>11430</v>
      </c>
      <c r="BI177" s="7">
        <v>1</v>
      </c>
      <c r="BJ177" s="8">
        <v>200</v>
      </c>
      <c r="BK177" s="50" t="s">
        <v>163</v>
      </c>
      <c r="BL177" s="71">
        <v>0</v>
      </c>
      <c r="BM177" s="11">
        <f>SUM(BJ177*BL177)</f>
        <v>0</v>
      </c>
    </row>
    <row r="178" spans="1:65" ht="12.75" thickBot="1" x14ac:dyDescent="0.3">
      <c r="A178" s="2"/>
      <c r="B178" s="2"/>
      <c r="C178" s="74" t="s">
        <v>345</v>
      </c>
      <c r="D178" s="12"/>
      <c r="E178" s="13">
        <f>+E177</f>
        <v>0</v>
      </c>
      <c r="G178" s="2"/>
      <c r="H178" s="2"/>
      <c r="I178" s="74" t="s">
        <v>345</v>
      </c>
      <c r="J178" s="12"/>
      <c r="K178" s="13">
        <f>+K177</f>
        <v>0</v>
      </c>
      <c r="M178" s="2"/>
      <c r="N178" s="2"/>
      <c r="O178" s="51" t="s">
        <v>16</v>
      </c>
      <c r="P178" s="12"/>
      <c r="Q178" s="13">
        <f>+Q177</f>
        <v>19800</v>
      </c>
      <c r="S178" s="2"/>
      <c r="T178" s="2"/>
      <c r="U178" s="51" t="s">
        <v>16</v>
      </c>
      <c r="V178" s="12"/>
      <c r="W178" s="13">
        <f>+W177</f>
        <v>13000</v>
      </c>
      <c r="Y178" s="2"/>
      <c r="Z178" s="2"/>
      <c r="AA178" s="51" t="s">
        <v>16</v>
      </c>
      <c r="AB178" s="12"/>
      <c r="AC178" s="13">
        <f>+AC177</f>
        <v>0</v>
      </c>
      <c r="AE178" s="2"/>
      <c r="AF178" s="2"/>
      <c r="AG178" s="74" t="s">
        <v>345</v>
      </c>
      <c r="AH178" s="12"/>
      <c r="AI178" s="13">
        <f>+AI177</f>
        <v>0</v>
      </c>
      <c r="AK178" s="2"/>
      <c r="AL178" s="2"/>
      <c r="AM178" s="51" t="s">
        <v>16</v>
      </c>
      <c r="AN178" s="12"/>
      <c r="AO178" s="13">
        <f>+AO177</f>
        <v>14140</v>
      </c>
      <c r="AQ178" s="2"/>
      <c r="AR178" s="2"/>
      <c r="AS178" s="74" t="s">
        <v>345</v>
      </c>
      <c r="AT178" s="12"/>
      <c r="AU178" s="13">
        <f>+AU177</f>
        <v>0</v>
      </c>
      <c r="AW178" s="2"/>
      <c r="AX178" s="2"/>
      <c r="AY178" s="74" t="s">
        <v>345</v>
      </c>
      <c r="AZ178" s="12"/>
      <c r="BA178" s="13">
        <f>+BA177</f>
        <v>0</v>
      </c>
      <c r="BC178" s="2"/>
      <c r="BD178" s="2"/>
      <c r="BE178" s="51" t="s">
        <v>16</v>
      </c>
      <c r="BF178" s="12"/>
      <c r="BG178" s="13">
        <f>+BG177</f>
        <v>11430</v>
      </c>
      <c r="BI178" s="2"/>
      <c r="BJ178" s="2"/>
      <c r="BK178" s="74" t="s">
        <v>345</v>
      </c>
      <c r="BL178" s="12"/>
      <c r="BM178" s="13">
        <f>+BM177</f>
        <v>0</v>
      </c>
    </row>
    <row r="179" spans="1:65" x14ac:dyDescent="0.25">
      <c r="A179" s="2"/>
      <c r="B179" s="2"/>
      <c r="C179" s="54"/>
      <c r="D179" s="16"/>
      <c r="E179" s="16"/>
      <c r="G179" s="2"/>
      <c r="H179" s="2"/>
      <c r="I179" s="54"/>
      <c r="J179" s="16"/>
      <c r="K179" s="16"/>
      <c r="M179" s="2"/>
      <c r="N179" s="2"/>
      <c r="O179" s="54"/>
      <c r="P179" s="16"/>
      <c r="Q179" s="16"/>
      <c r="S179" s="2"/>
      <c r="T179" s="2"/>
      <c r="U179" s="54"/>
      <c r="V179" s="16"/>
      <c r="W179" s="16"/>
      <c r="Y179" s="2"/>
      <c r="Z179" s="2"/>
      <c r="AA179" s="54"/>
      <c r="AB179" s="16"/>
      <c r="AC179" s="16"/>
      <c r="AE179" s="2"/>
      <c r="AF179" s="2"/>
      <c r="AG179" s="54"/>
      <c r="AH179" s="16"/>
      <c r="AI179" s="16"/>
      <c r="AK179" s="2"/>
      <c r="AL179" s="2"/>
      <c r="AM179" s="54"/>
      <c r="AN179" s="16"/>
      <c r="AO179" s="16"/>
      <c r="AQ179" s="2"/>
      <c r="AR179" s="2"/>
      <c r="AS179" s="54"/>
      <c r="AT179" s="16"/>
      <c r="AU179" s="16"/>
      <c r="AW179" s="2"/>
      <c r="AX179" s="2"/>
      <c r="AY179" s="54"/>
      <c r="AZ179" s="16"/>
      <c r="BA179" s="16"/>
      <c r="BC179" s="2"/>
      <c r="BD179" s="2"/>
      <c r="BE179" s="54"/>
      <c r="BF179" s="16"/>
      <c r="BG179" s="16"/>
      <c r="BI179" s="2"/>
      <c r="BJ179" s="2"/>
      <c r="BK179" s="54"/>
      <c r="BL179" s="16"/>
      <c r="BM179" s="16"/>
    </row>
    <row r="180" spans="1:65" ht="13.9" customHeight="1" thickBot="1" x14ac:dyDescent="0.3">
      <c r="A180" s="27" t="s">
        <v>77</v>
      </c>
      <c r="B180" s="27"/>
      <c r="C180" s="58"/>
      <c r="D180" s="27"/>
      <c r="E180" s="27"/>
      <c r="G180" s="27" t="s">
        <v>77</v>
      </c>
      <c r="H180" s="27"/>
      <c r="I180" s="58"/>
      <c r="J180" s="27"/>
      <c r="K180" s="27"/>
      <c r="M180" s="27" t="s">
        <v>77</v>
      </c>
      <c r="N180" s="27"/>
      <c r="O180" s="58"/>
      <c r="P180" s="27"/>
      <c r="Q180" s="27"/>
      <c r="S180" s="27" t="s">
        <v>77</v>
      </c>
      <c r="T180" s="27"/>
      <c r="U180" s="58"/>
      <c r="V180" s="27"/>
      <c r="W180" s="27"/>
      <c r="Y180" s="27" t="s">
        <v>77</v>
      </c>
      <c r="Z180" s="27"/>
      <c r="AA180" s="58"/>
      <c r="AB180" s="27"/>
      <c r="AC180" s="27"/>
      <c r="AE180" s="27" t="s">
        <v>77</v>
      </c>
      <c r="AF180" s="27"/>
      <c r="AG180" s="58"/>
      <c r="AH180" s="27"/>
      <c r="AI180" s="27"/>
      <c r="AK180" s="27" t="s">
        <v>77</v>
      </c>
      <c r="AL180" s="27"/>
      <c r="AM180" s="58"/>
      <c r="AN180" s="27"/>
      <c r="AO180" s="27"/>
      <c r="AQ180" s="27" t="s">
        <v>77</v>
      </c>
      <c r="AR180" s="27"/>
      <c r="AS180" s="58"/>
      <c r="AT180" s="27"/>
      <c r="AU180" s="27"/>
      <c r="AW180" s="27" t="s">
        <v>77</v>
      </c>
      <c r="AX180" s="27"/>
      <c r="AY180" s="58"/>
      <c r="AZ180" s="27"/>
      <c r="BA180" s="27"/>
      <c r="BC180" s="27" t="s">
        <v>77</v>
      </c>
      <c r="BD180" s="27"/>
      <c r="BE180" s="58"/>
      <c r="BF180" s="27"/>
      <c r="BG180" s="27"/>
      <c r="BI180" s="27" t="s">
        <v>77</v>
      </c>
      <c r="BJ180" s="27"/>
      <c r="BK180" s="58"/>
      <c r="BL180" s="27"/>
      <c r="BM180" s="27"/>
    </row>
    <row r="181" spans="1:65" x14ac:dyDescent="0.25">
      <c r="A181" s="3" t="s">
        <v>2</v>
      </c>
      <c r="B181" s="4" t="s">
        <v>3</v>
      </c>
      <c r="C181" s="48"/>
      <c r="D181" s="6" t="s">
        <v>4</v>
      </c>
      <c r="E181" s="6" t="s">
        <v>5</v>
      </c>
      <c r="G181" s="3" t="s">
        <v>2</v>
      </c>
      <c r="H181" s="4" t="s">
        <v>3</v>
      </c>
      <c r="I181" s="48"/>
      <c r="J181" s="6" t="s">
        <v>4</v>
      </c>
      <c r="K181" s="6" t="s">
        <v>5</v>
      </c>
      <c r="M181" s="3" t="s">
        <v>2</v>
      </c>
      <c r="N181" s="4" t="s">
        <v>3</v>
      </c>
      <c r="O181" s="48"/>
      <c r="P181" s="6" t="s">
        <v>4</v>
      </c>
      <c r="Q181" s="6" t="s">
        <v>5</v>
      </c>
      <c r="S181" s="3" t="s">
        <v>2</v>
      </c>
      <c r="T181" s="4" t="s">
        <v>3</v>
      </c>
      <c r="U181" s="48"/>
      <c r="V181" s="6" t="s">
        <v>4</v>
      </c>
      <c r="W181" s="6" t="s">
        <v>5</v>
      </c>
      <c r="Y181" s="3" t="s">
        <v>2</v>
      </c>
      <c r="Z181" s="4" t="s">
        <v>3</v>
      </c>
      <c r="AA181" s="48"/>
      <c r="AB181" s="6" t="s">
        <v>4</v>
      </c>
      <c r="AC181" s="6" t="s">
        <v>5</v>
      </c>
      <c r="AE181" s="3" t="s">
        <v>2</v>
      </c>
      <c r="AF181" s="4" t="s">
        <v>3</v>
      </c>
      <c r="AG181" s="48"/>
      <c r="AH181" s="6" t="s">
        <v>4</v>
      </c>
      <c r="AI181" s="6" t="s">
        <v>5</v>
      </c>
      <c r="AK181" s="3" t="s">
        <v>2</v>
      </c>
      <c r="AL181" s="4" t="s">
        <v>3</v>
      </c>
      <c r="AM181" s="48"/>
      <c r="AN181" s="6" t="s">
        <v>4</v>
      </c>
      <c r="AO181" s="6" t="s">
        <v>5</v>
      </c>
      <c r="AQ181" s="3" t="s">
        <v>2</v>
      </c>
      <c r="AR181" s="4" t="s">
        <v>3</v>
      </c>
      <c r="AS181" s="48"/>
      <c r="AT181" s="6" t="s">
        <v>4</v>
      </c>
      <c r="AU181" s="6" t="s">
        <v>5</v>
      </c>
      <c r="AW181" s="3" t="s">
        <v>2</v>
      </c>
      <c r="AX181" s="4" t="s">
        <v>3</v>
      </c>
      <c r="AY181" s="48"/>
      <c r="AZ181" s="6" t="s">
        <v>4</v>
      </c>
      <c r="BA181" s="6" t="s">
        <v>5</v>
      </c>
      <c r="BC181" s="3" t="s">
        <v>2</v>
      </c>
      <c r="BD181" s="4" t="s">
        <v>3</v>
      </c>
      <c r="BE181" s="48"/>
      <c r="BF181" s="6" t="s">
        <v>4</v>
      </c>
      <c r="BG181" s="6" t="s">
        <v>5</v>
      </c>
      <c r="BI181" s="3" t="s">
        <v>2</v>
      </c>
      <c r="BJ181" s="4" t="s">
        <v>3</v>
      </c>
      <c r="BK181" s="48"/>
      <c r="BL181" s="6" t="s">
        <v>4</v>
      </c>
      <c r="BM181" s="6" t="s">
        <v>5</v>
      </c>
    </row>
    <row r="182" spans="1:65" ht="15.75" customHeight="1" thickBot="1" x14ac:dyDescent="0.3">
      <c r="A182" s="7" t="s">
        <v>6</v>
      </c>
      <c r="B182" s="8" t="s">
        <v>7</v>
      </c>
      <c r="C182" s="49" t="s">
        <v>8</v>
      </c>
      <c r="D182" s="10" t="s">
        <v>9</v>
      </c>
      <c r="E182" s="10" t="s">
        <v>9</v>
      </c>
      <c r="G182" s="7" t="s">
        <v>6</v>
      </c>
      <c r="H182" s="8" t="s">
        <v>7</v>
      </c>
      <c r="I182" s="49" t="s">
        <v>8</v>
      </c>
      <c r="J182" s="10" t="s">
        <v>9</v>
      </c>
      <c r="K182" s="10" t="s">
        <v>9</v>
      </c>
      <c r="M182" s="7" t="s">
        <v>6</v>
      </c>
      <c r="N182" s="8" t="s">
        <v>7</v>
      </c>
      <c r="O182" s="49" t="s">
        <v>8</v>
      </c>
      <c r="P182" s="10" t="s">
        <v>9</v>
      </c>
      <c r="Q182" s="10" t="s">
        <v>9</v>
      </c>
      <c r="S182" s="7" t="s">
        <v>6</v>
      </c>
      <c r="T182" s="8" t="s">
        <v>7</v>
      </c>
      <c r="U182" s="49" t="s">
        <v>8</v>
      </c>
      <c r="V182" s="10" t="s">
        <v>9</v>
      </c>
      <c r="W182" s="10" t="s">
        <v>9</v>
      </c>
      <c r="Y182" s="7" t="s">
        <v>6</v>
      </c>
      <c r="Z182" s="8" t="s">
        <v>7</v>
      </c>
      <c r="AA182" s="49" t="s">
        <v>8</v>
      </c>
      <c r="AB182" s="10" t="s">
        <v>9</v>
      </c>
      <c r="AC182" s="10" t="s">
        <v>9</v>
      </c>
      <c r="AE182" s="7" t="s">
        <v>6</v>
      </c>
      <c r="AF182" s="8" t="s">
        <v>7</v>
      </c>
      <c r="AG182" s="49" t="s">
        <v>8</v>
      </c>
      <c r="AH182" s="10" t="s">
        <v>9</v>
      </c>
      <c r="AI182" s="10" t="s">
        <v>9</v>
      </c>
      <c r="AK182" s="7" t="s">
        <v>6</v>
      </c>
      <c r="AL182" s="8" t="s">
        <v>7</v>
      </c>
      <c r="AM182" s="49" t="s">
        <v>8</v>
      </c>
      <c r="AN182" s="10" t="s">
        <v>9</v>
      </c>
      <c r="AO182" s="10" t="s">
        <v>9</v>
      </c>
      <c r="AQ182" s="7" t="s">
        <v>6</v>
      </c>
      <c r="AR182" s="8" t="s">
        <v>7</v>
      </c>
      <c r="AS182" s="49" t="s">
        <v>8</v>
      </c>
      <c r="AT182" s="10" t="s">
        <v>9</v>
      </c>
      <c r="AU182" s="10" t="s">
        <v>9</v>
      </c>
      <c r="AW182" s="7" t="s">
        <v>6</v>
      </c>
      <c r="AX182" s="8" t="s">
        <v>7</v>
      </c>
      <c r="AY182" s="49" t="s">
        <v>8</v>
      </c>
      <c r="AZ182" s="10" t="s">
        <v>9</v>
      </c>
      <c r="BA182" s="10" t="s">
        <v>9</v>
      </c>
      <c r="BC182" s="7" t="s">
        <v>6</v>
      </c>
      <c r="BD182" s="8" t="s">
        <v>7</v>
      </c>
      <c r="BE182" s="49" t="s">
        <v>8</v>
      </c>
      <c r="BF182" s="10" t="s">
        <v>9</v>
      </c>
      <c r="BG182" s="10" t="s">
        <v>9</v>
      </c>
      <c r="BI182" s="7" t="s">
        <v>6</v>
      </c>
      <c r="BJ182" s="8" t="s">
        <v>7</v>
      </c>
      <c r="BK182" s="49" t="s">
        <v>8</v>
      </c>
      <c r="BL182" s="10" t="s">
        <v>9</v>
      </c>
      <c r="BM182" s="10" t="s">
        <v>9</v>
      </c>
    </row>
    <row r="183" spans="1:65" ht="25.15" customHeight="1" thickBot="1" x14ac:dyDescent="0.3">
      <c r="A183" s="7">
        <v>1</v>
      </c>
      <c r="B183" s="8">
        <v>25</v>
      </c>
      <c r="C183" s="53" t="s">
        <v>164</v>
      </c>
      <c r="D183" s="66">
        <v>0</v>
      </c>
      <c r="E183" s="11">
        <f>SUM(B183*D183)</f>
        <v>0</v>
      </c>
      <c r="G183" s="7">
        <v>1</v>
      </c>
      <c r="H183" s="8">
        <v>25</v>
      </c>
      <c r="I183" s="53" t="s">
        <v>164</v>
      </c>
      <c r="J183" s="67">
        <v>0</v>
      </c>
      <c r="K183" s="11">
        <f>SUM(H183*J183)</f>
        <v>0</v>
      </c>
      <c r="M183" s="7">
        <v>1</v>
      </c>
      <c r="N183" s="8">
        <v>25</v>
      </c>
      <c r="O183" s="53" t="s">
        <v>164</v>
      </c>
      <c r="P183" s="67">
        <v>99</v>
      </c>
      <c r="Q183" s="11">
        <f>SUM(N183*P183)</f>
        <v>2475</v>
      </c>
      <c r="S183" s="7">
        <v>1</v>
      </c>
      <c r="T183" s="8">
        <v>25</v>
      </c>
      <c r="U183" s="53" t="s">
        <v>164</v>
      </c>
      <c r="V183" s="67">
        <v>65.25</v>
      </c>
      <c r="W183" s="11">
        <f>SUM(T183*V183)</f>
        <v>1631.25</v>
      </c>
      <c r="Y183" s="7">
        <v>1</v>
      </c>
      <c r="Z183" s="8">
        <v>25</v>
      </c>
      <c r="AA183" s="53" t="s">
        <v>164</v>
      </c>
      <c r="AB183" s="67"/>
      <c r="AC183" s="11">
        <f>SUM(Z183*AB183)</f>
        <v>0</v>
      </c>
      <c r="AE183" s="7">
        <v>1</v>
      </c>
      <c r="AF183" s="8">
        <v>25</v>
      </c>
      <c r="AG183" s="53" t="s">
        <v>164</v>
      </c>
      <c r="AH183" s="67">
        <v>0</v>
      </c>
      <c r="AI183" s="11">
        <f>SUM(AF183*AH183)</f>
        <v>0</v>
      </c>
      <c r="AK183" s="7">
        <v>1</v>
      </c>
      <c r="AL183" s="8">
        <v>25</v>
      </c>
      <c r="AM183" s="53" t="s">
        <v>164</v>
      </c>
      <c r="AN183" s="67">
        <v>100.04</v>
      </c>
      <c r="AO183" s="11">
        <f>SUM(AL183*AN183)</f>
        <v>2501</v>
      </c>
      <c r="AQ183" s="7">
        <v>1</v>
      </c>
      <c r="AR183" s="8">
        <v>25</v>
      </c>
      <c r="AS183" s="53" t="s">
        <v>164</v>
      </c>
      <c r="AT183" s="67"/>
      <c r="AU183" s="11">
        <f>SUM(AR183*AT183)</f>
        <v>0</v>
      </c>
      <c r="AW183" s="7">
        <v>1</v>
      </c>
      <c r="AX183" s="8">
        <v>25</v>
      </c>
      <c r="AY183" s="53" t="s">
        <v>164</v>
      </c>
      <c r="AZ183" s="67">
        <v>0</v>
      </c>
      <c r="BA183" s="11">
        <f>SUM(AX183*AZ183)</f>
        <v>0</v>
      </c>
      <c r="BC183" s="7">
        <v>1</v>
      </c>
      <c r="BD183" s="8">
        <v>25</v>
      </c>
      <c r="BE183" s="53" t="s">
        <v>164</v>
      </c>
      <c r="BF183" s="67">
        <v>55.45</v>
      </c>
      <c r="BG183" s="11">
        <f>SUM(BD183*BF183)</f>
        <v>1386.25</v>
      </c>
      <c r="BI183" s="7">
        <v>1</v>
      </c>
      <c r="BJ183" s="8">
        <v>25</v>
      </c>
      <c r="BK183" s="53" t="s">
        <v>164</v>
      </c>
      <c r="BL183" s="67">
        <v>0</v>
      </c>
      <c r="BM183" s="11">
        <f>SUM(BJ183*BL183)</f>
        <v>0</v>
      </c>
    </row>
    <row r="184" spans="1:65" ht="25.15" customHeight="1" thickBot="1" x14ac:dyDescent="0.3">
      <c r="A184" s="7">
        <v>2</v>
      </c>
      <c r="B184" s="8">
        <v>25</v>
      </c>
      <c r="C184" s="53" t="s">
        <v>165</v>
      </c>
      <c r="D184" s="66">
        <v>0</v>
      </c>
      <c r="E184" s="11">
        <f t="shared" ref="E184:E186" si="99">SUM(B184*D184)</f>
        <v>0</v>
      </c>
      <c r="G184" s="7">
        <v>2</v>
      </c>
      <c r="H184" s="8">
        <v>25</v>
      </c>
      <c r="I184" s="53" t="s">
        <v>165</v>
      </c>
      <c r="J184" s="67">
        <v>0</v>
      </c>
      <c r="K184" s="11">
        <f t="shared" ref="K184:K186" si="100">SUM(H184*J184)</f>
        <v>0</v>
      </c>
      <c r="M184" s="7">
        <v>2</v>
      </c>
      <c r="N184" s="8">
        <v>25</v>
      </c>
      <c r="O184" s="53" t="s">
        <v>165</v>
      </c>
      <c r="P184" s="67">
        <v>99</v>
      </c>
      <c r="Q184" s="11">
        <f t="shared" ref="Q184:Q186" si="101">SUM(N184*P184)</f>
        <v>2475</v>
      </c>
      <c r="S184" s="7">
        <v>2</v>
      </c>
      <c r="T184" s="8">
        <v>25</v>
      </c>
      <c r="U184" s="53" t="s">
        <v>165</v>
      </c>
      <c r="V184" s="67">
        <v>65.25</v>
      </c>
      <c r="W184" s="11">
        <f t="shared" ref="W184:W186" si="102">SUM(T184*V184)</f>
        <v>1631.25</v>
      </c>
      <c r="Y184" s="7">
        <v>2</v>
      </c>
      <c r="Z184" s="8">
        <v>25</v>
      </c>
      <c r="AA184" s="53" t="s">
        <v>165</v>
      </c>
      <c r="AB184" s="67"/>
      <c r="AC184" s="11">
        <f t="shared" ref="AC184:AC186" si="103">SUM(Z184*AB184)</f>
        <v>0</v>
      </c>
      <c r="AE184" s="7">
        <v>2</v>
      </c>
      <c r="AF184" s="8">
        <v>25</v>
      </c>
      <c r="AG184" s="53" t="s">
        <v>165</v>
      </c>
      <c r="AH184" s="67">
        <v>0</v>
      </c>
      <c r="AI184" s="11">
        <f t="shared" ref="AI184:AI186" si="104">SUM(AF184*AH184)</f>
        <v>0</v>
      </c>
      <c r="AK184" s="7">
        <v>2</v>
      </c>
      <c r="AL184" s="8">
        <v>25</v>
      </c>
      <c r="AM184" s="53" t="s">
        <v>165</v>
      </c>
      <c r="AN184" s="67">
        <v>93.53</v>
      </c>
      <c r="AO184" s="11">
        <f t="shared" ref="AO184:AO186" si="105">SUM(AL184*AN184)</f>
        <v>2338.25</v>
      </c>
      <c r="AQ184" s="7">
        <v>2</v>
      </c>
      <c r="AR184" s="8">
        <v>25</v>
      </c>
      <c r="AS184" s="53" t="s">
        <v>165</v>
      </c>
      <c r="AT184" s="67"/>
      <c r="AU184" s="11">
        <f t="shared" ref="AU184:AU186" si="106">SUM(AR184*AT184)</f>
        <v>0</v>
      </c>
      <c r="AW184" s="7">
        <v>2</v>
      </c>
      <c r="AX184" s="8">
        <v>25</v>
      </c>
      <c r="AY184" s="53" t="s">
        <v>165</v>
      </c>
      <c r="AZ184" s="67">
        <v>0</v>
      </c>
      <c r="BA184" s="11">
        <f t="shared" ref="BA184:BA186" si="107">SUM(AX184*AZ184)</f>
        <v>0</v>
      </c>
      <c r="BC184" s="7">
        <v>2</v>
      </c>
      <c r="BD184" s="8">
        <v>25</v>
      </c>
      <c r="BE184" s="53" t="s">
        <v>165</v>
      </c>
      <c r="BF184" s="67">
        <v>55.45</v>
      </c>
      <c r="BG184" s="11">
        <f t="shared" ref="BG184:BG186" si="108">SUM(BD184*BF184)</f>
        <v>1386.25</v>
      </c>
      <c r="BI184" s="7">
        <v>2</v>
      </c>
      <c r="BJ184" s="8">
        <v>25</v>
      </c>
      <c r="BK184" s="53" t="s">
        <v>165</v>
      </c>
      <c r="BL184" s="67">
        <v>0</v>
      </c>
      <c r="BM184" s="11">
        <f t="shared" ref="BM184:BM186" si="109">SUM(BJ184*BL184)</f>
        <v>0</v>
      </c>
    </row>
    <row r="185" spans="1:65" ht="12.6" customHeight="1" thickBot="1" x14ac:dyDescent="0.3">
      <c r="A185" s="7">
        <v>3</v>
      </c>
      <c r="B185" s="8">
        <v>25</v>
      </c>
      <c r="C185" s="53" t="s">
        <v>166</v>
      </c>
      <c r="D185" s="66">
        <v>0</v>
      </c>
      <c r="E185" s="11">
        <f t="shared" si="99"/>
        <v>0</v>
      </c>
      <c r="G185" s="7">
        <v>3</v>
      </c>
      <c r="H185" s="8">
        <v>25</v>
      </c>
      <c r="I185" s="53" t="s">
        <v>166</v>
      </c>
      <c r="J185" s="67">
        <v>0</v>
      </c>
      <c r="K185" s="11">
        <f t="shared" si="100"/>
        <v>0</v>
      </c>
      <c r="M185" s="7">
        <v>3</v>
      </c>
      <c r="N185" s="8">
        <v>25</v>
      </c>
      <c r="O185" s="53" t="s">
        <v>166</v>
      </c>
      <c r="P185" s="67"/>
      <c r="Q185" s="11">
        <f t="shared" si="101"/>
        <v>0</v>
      </c>
      <c r="S185" s="7">
        <v>3</v>
      </c>
      <c r="T185" s="8">
        <v>25</v>
      </c>
      <c r="U185" s="53" t="s">
        <v>166</v>
      </c>
      <c r="V185" s="67">
        <v>65.25</v>
      </c>
      <c r="W185" s="11">
        <f t="shared" si="102"/>
        <v>1631.25</v>
      </c>
      <c r="Y185" s="7">
        <v>3</v>
      </c>
      <c r="Z185" s="8">
        <v>25</v>
      </c>
      <c r="AA185" s="53" t="s">
        <v>166</v>
      </c>
      <c r="AB185" s="67"/>
      <c r="AC185" s="11">
        <f t="shared" si="103"/>
        <v>0</v>
      </c>
      <c r="AE185" s="7">
        <v>3</v>
      </c>
      <c r="AF185" s="8">
        <v>25</v>
      </c>
      <c r="AG185" s="53" t="s">
        <v>166</v>
      </c>
      <c r="AH185" s="67">
        <v>0</v>
      </c>
      <c r="AI185" s="11">
        <f t="shared" si="104"/>
        <v>0</v>
      </c>
      <c r="AK185" s="7">
        <v>3</v>
      </c>
      <c r="AL185" s="8">
        <v>25</v>
      </c>
      <c r="AM185" s="53" t="s">
        <v>166</v>
      </c>
      <c r="AN185" s="67">
        <v>93.53</v>
      </c>
      <c r="AO185" s="11">
        <f t="shared" si="105"/>
        <v>2338.25</v>
      </c>
      <c r="AQ185" s="7">
        <v>3</v>
      </c>
      <c r="AR185" s="8">
        <v>25</v>
      </c>
      <c r="AS185" s="53" t="s">
        <v>166</v>
      </c>
      <c r="AT185" s="67"/>
      <c r="AU185" s="11">
        <f t="shared" si="106"/>
        <v>0</v>
      </c>
      <c r="AW185" s="7">
        <v>3</v>
      </c>
      <c r="AX185" s="8">
        <v>25</v>
      </c>
      <c r="AY185" s="53" t="s">
        <v>166</v>
      </c>
      <c r="AZ185" s="67">
        <v>0</v>
      </c>
      <c r="BA185" s="11">
        <f t="shared" si="107"/>
        <v>0</v>
      </c>
      <c r="BC185" s="7">
        <v>3</v>
      </c>
      <c r="BD185" s="8">
        <v>25</v>
      </c>
      <c r="BE185" s="53" t="s">
        <v>166</v>
      </c>
      <c r="BF185" s="67">
        <v>60.36</v>
      </c>
      <c r="BG185" s="11">
        <f t="shared" si="108"/>
        <v>1509</v>
      </c>
      <c r="BI185" s="7">
        <v>3</v>
      </c>
      <c r="BJ185" s="8">
        <v>25</v>
      </c>
      <c r="BK185" s="53" t="s">
        <v>166</v>
      </c>
      <c r="BL185" s="67">
        <v>0</v>
      </c>
      <c r="BM185" s="11">
        <f t="shared" si="109"/>
        <v>0</v>
      </c>
    </row>
    <row r="186" spans="1:65" ht="12.6" customHeight="1" thickBot="1" x14ac:dyDescent="0.3">
      <c r="A186" s="7">
        <v>4</v>
      </c>
      <c r="B186" s="8">
        <v>50</v>
      </c>
      <c r="C186" s="53" t="s">
        <v>167</v>
      </c>
      <c r="D186" s="66">
        <v>0</v>
      </c>
      <c r="E186" s="11">
        <f t="shared" si="99"/>
        <v>0</v>
      </c>
      <c r="G186" s="7">
        <v>4</v>
      </c>
      <c r="H186" s="8">
        <v>50</v>
      </c>
      <c r="I186" s="53" t="s">
        <v>167</v>
      </c>
      <c r="J186" s="71">
        <v>0</v>
      </c>
      <c r="K186" s="11">
        <f t="shared" si="100"/>
        <v>0</v>
      </c>
      <c r="M186" s="7">
        <v>4</v>
      </c>
      <c r="N186" s="8">
        <v>50</v>
      </c>
      <c r="O186" s="53" t="s">
        <v>167</v>
      </c>
      <c r="P186" s="71">
        <v>99</v>
      </c>
      <c r="Q186" s="11">
        <f t="shared" si="101"/>
        <v>4950</v>
      </c>
      <c r="S186" s="7">
        <v>4</v>
      </c>
      <c r="T186" s="8">
        <v>50</v>
      </c>
      <c r="U186" s="53" t="s">
        <v>167</v>
      </c>
      <c r="V186" s="71">
        <v>65.25</v>
      </c>
      <c r="W186" s="11">
        <f t="shared" si="102"/>
        <v>3262.5</v>
      </c>
      <c r="Y186" s="7">
        <v>4</v>
      </c>
      <c r="Z186" s="8">
        <v>50</v>
      </c>
      <c r="AA186" s="53" t="s">
        <v>167</v>
      </c>
      <c r="AB186" s="71"/>
      <c r="AC186" s="11">
        <f t="shared" si="103"/>
        <v>0</v>
      </c>
      <c r="AE186" s="7">
        <v>4</v>
      </c>
      <c r="AF186" s="8">
        <v>50</v>
      </c>
      <c r="AG186" s="53" t="s">
        <v>167</v>
      </c>
      <c r="AH186" s="71">
        <v>0</v>
      </c>
      <c r="AI186" s="11">
        <f t="shared" si="104"/>
        <v>0</v>
      </c>
      <c r="AK186" s="7">
        <v>4</v>
      </c>
      <c r="AL186" s="8">
        <v>50</v>
      </c>
      <c r="AM186" s="53" t="s">
        <v>167</v>
      </c>
      <c r="AN186" s="71">
        <v>93.53</v>
      </c>
      <c r="AO186" s="11">
        <f t="shared" si="105"/>
        <v>4676.5</v>
      </c>
      <c r="AQ186" s="7">
        <v>4</v>
      </c>
      <c r="AR186" s="8">
        <v>50</v>
      </c>
      <c r="AS186" s="53" t="s">
        <v>167</v>
      </c>
      <c r="AT186" s="71"/>
      <c r="AU186" s="11">
        <f t="shared" si="106"/>
        <v>0</v>
      </c>
      <c r="AW186" s="7">
        <v>4</v>
      </c>
      <c r="AX186" s="8">
        <v>50</v>
      </c>
      <c r="AY186" s="53" t="s">
        <v>167</v>
      </c>
      <c r="AZ186" s="71">
        <v>0</v>
      </c>
      <c r="BA186" s="11">
        <f t="shared" si="107"/>
        <v>0</v>
      </c>
      <c r="BC186" s="7">
        <v>4</v>
      </c>
      <c r="BD186" s="8">
        <v>50</v>
      </c>
      <c r="BE186" s="53" t="s">
        <v>167</v>
      </c>
      <c r="BF186" s="71">
        <v>61.74</v>
      </c>
      <c r="BG186" s="11">
        <f t="shared" si="108"/>
        <v>3087</v>
      </c>
      <c r="BI186" s="7">
        <v>4</v>
      </c>
      <c r="BJ186" s="8">
        <v>50</v>
      </c>
      <c r="BK186" s="53" t="s">
        <v>167</v>
      </c>
      <c r="BL186" s="67">
        <v>0</v>
      </c>
      <c r="BM186" s="11">
        <f t="shared" si="109"/>
        <v>0</v>
      </c>
    </row>
    <row r="187" spans="1:65" ht="12.75" thickBot="1" x14ac:dyDescent="0.3">
      <c r="A187" s="2"/>
      <c r="B187" s="2"/>
      <c r="C187" s="74" t="s">
        <v>345</v>
      </c>
      <c r="D187" s="12"/>
      <c r="E187" s="25">
        <f>SUM(E183:E186)</f>
        <v>0</v>
      </c>
      <c r="G187" s="2"/>
      <c r="H187" s="2"/>
      <c r="I187" s="74" t="s">
        <v>345</v>
      </c>
      <c r="J187" s="12"/>
      <c r="K187" s="25">
        <f>SUM(K183:K186)</f>
        <v>0</v>
      </c>
      <c r="M187" s="2"/>
      <c r="N187" s="2"/>
      <c r="O187" s="51" t="s">
        <v>16</v>
      </c>
      <c r="P187" s="12"/>
      <c r="Q187" s="25">
        <f>SUM(Q183:Q186)</f>
        <v>9900</v>
      </c>
      <c r="S187" s="2"/>
      <c r="T187" s="2"/>
      <c r="U187" s="51" t="s">
        <v>16</v>
      </c>
      <c r="V187" s="12"/>
      <c r="W187" s="25">
        <f>SUM(W183:W186)</f>
        <v>8156.25</v>
      </c>
      <c r="Y187" s="2"/>
      <c r="Z187" s="2"/>
      <c r="AA187" s="74" t="s">
        <v>345</v>
      </c>
      <c r="AB187" s="12"/>
      <c r="AC187" s="25">
        <f>SUM(AC183:AC186)</f>
        <v>0</v>
      </c>
      <c r="AE187" s="2"/>
      <c r="AF187" s="2"/>
      <c r="AG187" s="74" t="s">
        <v>345</v>
      </c>
      <c r="AH187" s="12"/>
      <c r="AI187" s="25">
        <f>SUM(AI183:AI186)</f>
        <v>0</v>
      </c>
      <c r="AK187" s="2"/>
      <c r="AL187" s="2"/>
      <c r="AM187" s="51" t="s">
        <v>16</v>
      </c>
      <c r="AN187" s="12"/>
      <c r="AO187" s="25">
        <f>SUM(AO183:AO186)</f>
        <v>11854</v>
      </c>
      <c r="AQ187" s="2"/>
      <c r="AR187" s="2"/>
      <c r="AS187" s="74" t="s">
        <v>345</v>
      </c>
      <c r="AT187" s="12"/>
      <c r="AU187" s="25">
        <f>SUM(AU183:AU186)</f>
        <v>0</v>
      </c>
      <c r="AW187" s="2"/>
      <c r="AX187" s="2"/>
      <c r="AY187" s="74" t="s">
        <v>345</v>
      </c>
      <c r="AZ187" s="12"/>
      <c r="BA187" s="25">
        <f>SUM(BA183:BA186)</f>
        <v>0</v>
      </c>
      <c r="BC187" s="2"/>
      <c r="BD187" s="2"/>
      <c r="BE187" s="51" t="s">
        <v>16</v>
      </c>
      <c r="BF187" s="12"/>
      <c r="BG187" s="25">
        <f>SUM(BG183:BG186)</f>
        <v>7368.5</v>
      </c>
      <c r="BI187" s="2"/>
      <c r="BJ187" s="2"/>
      <c r="BK187" s="74" t="s">
        <v>345</v>
      </c>
      <c r="BL187" s="12"/>
      <c r="BM187" s="25">
        <f>SUM(BM183:BM186)</f>
        <v>0</v>
      </c>
    </row>
    <row r="188" spans="1:65" ht="12.75" thickBot="1" x14ac:dyDescent="0.3">
      <c r="A188" s="2"/>
      <c r="B188" s="2"/>
      <c r="C188" s="51" t="s">
        <v>168</v>
      </c>
      <c r="D188" s="12"/>
      <c r="E188" s="25">
        <f>SUM(E172+E178+E187)</f>
        <v>0</v>
      </c>
      <c r="G188" s="2"/>
      <c r="H188" s="2"/>
      <c r="I188" s="51" t="s">
        <v>168</v>
      </c>
      <c r="J188" s="12"/>
      <c r="K188" s="25">
        <f>SUM(K172+K178+K187)</f>
        <v>0</v>
      </c>
      <c r="M188" s="2"/>
      <c r="N188" s="2"/>
      <c r="O188" s="51" t="s">
        <v>168</v>
      </c>
      <c r="P188" s="12"/>
      <c r="Q188" s="25">
        <f>SUM(Q172+Q178+Q187)</f>
        <v>350656.52777777775</v>
      </c>
      <c r="S188" s="2"/>
      <c r="T188" s="2"/>
      <c r="U188" s="51" t="s">
        <v>168</v>
      </c>
      <c r="V188" s="12"/>
      <c r="W188" s="25">
        <f>SUM(W172+W178+W187)</f>
        <v>203607.15</v>
      </c>
      <c r="Y188" s="2"/>
      <c r="Z188" s="2"/>
      <c r="AA188" s="51" t="s">
        <v>168</v>
      </c>
      <c r="AB188" s="12"/>
      <c r="AC188" s="25">
        <f>SUM(AC172+AC178+AC187)</f>
        <v>0</v>
      </c>
      <c r="AE188" s="2"/>
      <c r="AF188" s="2"/>
      <c r="AG188" s="51" t="s">
        <v>168</v>
      </c>
      <c r="AH188" s="12"/>
      <c r="AI188" s="25">
        <f>SUM(AI172+AI178+AI187)</f>
        <v>0</v>
      </c>
      <c r="AK188" s="2"/>
      <c r="AL188" s="2"/>
      <c r="AM188" s="51" t="s">
        <v>168</v>
      </c>
      <c r="AN188" s="12"/>
      <c r="AO188" s="25">
        <f>SUM(AO172+AO178+AO187)</f>
        <v>274648.94999999995</v>
      </c>
      <c r="AQ188" s="2"/>
      <c r="AR188" s="2"/>
      <c r="AS188" s="51" t="s">
        <v>168</v>
      </c>
      <c r="AT188" s="12"/>
      <c r="AU188" s="25">
        <f>SUM(AU172+AU178+AU187)</f>
        <v>0</v>
      </c>
      <c r="AW188" s="2"/>
      <c r="AX188" s="2"/>
      <c r="AY188" s="51" t="s">
        <v>168</v>
      </c>
      <c r="AZ188" s="12"/>
      <c r="BA188" s="25">
        <f>SUM(BA172+BA178+BA187)</f>
        <v>0</v>
      </c>
      <c r="BC188" s="2"/>
      <c r="BD188" s="2"/>
      <c r="BE188" s="51" t="s">
        <v>168</v>
      </c>
      <c r="BF188" s="12"/>
      <c r="BG188" s="25">
        <f>SUM(BG172+BG178+BG187)</f>
        <v>180319.65</v>
      </c>
      <c r="BI188" s="2"/>
      <c r="BJ188" s="2"/>
      <c r="BK188" s="51" t="s">
        <v>168</v>
      </c>
      <c r="BL188" s="12"/>
      <c r="BM188" s="25">
        <f>SUM(BM172+BM178+BM187)</f>
        <v>0</v>
      </c>
    </row>
    <row r="189" spans="1:65" x14ac:dyDescent="0.25">
      <c r="A189" s="2"/>
      <c r="B189" s="2"/>
      <c r="C189" s="54"/>
      <c r="D189" s="16"/>
      <c r="E189" s="29"/>
      <c r="G189" s="2"/>
      <c r="H189" s="2"/>
      <c r="I189" s="54"/>
      <c r="J189" s="16"/>
      <c r="K189" s="29"/>
      <c r="M189" s="2"/>
      <c r="N189" s="2"/>
      <c r="O189" s="54"/>
      <c r="P189" s="16"/>
      <c r="Q189" s="29"/>
      <c r="S189" s="2"/>
      <c r="T189" s="2"/>
      <c r="U189" s="54"/>
      <c r="V189" s="16"/>
      <c r="W189" s="29"/>
      <c r="Y189" s="2"/>
      <c r="Z189" s="2"/>
      <c r="AA189" s="54"/>
      <c r="AB189" s="16"/>
      <c r="AC189" s="29"/>
      <c r="AE189" s="2"/>
      <c r="AF189" s="2"/>
      <c r="AG189" s="54"/>
      <c r="AH189" s="16"/>
      <c r="AI189" s="29"/>
      <c r="AK189" s="2"/>
      <c r="AL189" s="2"/>
      <c r="AM189" s="54"/>
      <c r="AN189" s="16"/>
      <c r="AO189" s="29"/>
      <c r="AQ189" s="2"/>
      <c r="AR189" s="2"/>
      <c r="AS189" s="54"/>
      <c r="AT189" s="16"/>
      <c r="AU189" s="29"/>
      <c r="AW189" s="2"/>
      <c r="AX189" s="2"/>
      <c r="AY189" s="54"/>
      <c r="AZ189" s="16"/>
      <c r="BA189" s="29"/>
      <c r="BC189" s="2"/>
      <c r="BD189" s="2"/>
      <c r="BE189" s="54"/>
      <c r="BF189" s="16"/>
      <c r="BG189" s="29"/>
      <c r="BI189" s="2"/>
      <c r="BJ189" s="2"/>
      <c r="BK189" s="54"/>
      <c r="BL189" s="16"/>
      <c r="BM189" s="29"/>
    </row>
    <row r="190" spans="1:65" x14ac:dyDescent="0.25">
      <c r="A190" s="62" t="s">
        <v>169</v>
      </c>
      <c r="B190" s="62"/>
      <c r="C190" s="47"/>
      <c r="D190" s="62"/>
      <c r="E190" s="62"/>
      <c r="G190" s="68" t="s">
        <v>169</v>
      </c>
      <c r="H190" s="68"/>
      <c r="I190" s="47"/>
      <c r="J190" s="68"/>
      <c r="K190" s="68"/>
      <c r="M190" s="68" t="s">
        <v>169</v>
      </c>
      <c r="N190" s="68"/>
      <c r="O190" s="47"/>
      <c r="P190" s="68"/>
      <c r="Q190" s="68"/>
      <c r="S190" s="68" t="s">
        <v>169</v>
      </c>
      <c r="T190" s="68"/>
      <c r="U190" s="47"/>
      <c r="V190" s="68"/>
      <c r="W190" s="68"/>
      <c r="Y190" s="68" t="s">
        <v>169</v>
      </c>
      <c r="Z190" s="68"/>
      <c r="AA190" s="47"/>
      <c r="AB190" s="68"/>
      <c r="AC190" s="68"/>
      <c r="AE190" s="68" t="s">
        <v>169</v>
      </c>
      <c r="AF190" s="68"/>
      <c r="AG190" s="47"/>
      <c r="AH190" s="68"/>
      <c r="AI190" s="68"/>
      <c r="AK190" s="68" t="s">
        <v>169</v>
      </c>
      <c r="AL190" s="68"/>
      <c r="AM190" s="47"/>
      <c r="AN190" s="68"/>
      <c r="AO190" s="68"/>
      <c r="AQ190" s="68" t="s">
        <v>169</v>
      </c>
      <c r="AR190" s="68"/>
      <c r="AS190" s="47"/>
      <c r="AT190" s="68"/>
      <c r="AU190" s="68"/>
      <c r="AW190" s="68" t="s">
        <v>169</v>
      </c>
      <c r="AX190" s="68"/>
      <c r="AY190" s="47"/>
      <c r="AZ190" s="68"/>
      <c r="BA190" s="68"/>
      <c r="BC190" s="68" t="s">
        <v>169</v>
      </c>
      <c r="BD190" s="68"/>
      <c r="BE190" s="47"/>
      <c r="BF190" s="68"/>
      <c r="BG190" s="68"/>
      <c r="BI190" s="68" t="s">
        <v>169</v>
      </c>
      <c r="BJ190" s="68"/>
      <c r="BK190" s="47"/>
      <c r="BL190" s="68"/>
      <c r="BM190" s="68"/>
    </row>
    <row r="191" spans="1:65" ht="13.15" customHeight="1" thickBot="1" x14ac:dyDescent="0.3">
      <c r="A191" s="17" t="s">
        <v>1</v>
      </c>
      <c r="B191" s="17"/>
      <c r="C191" s="57"/>
      <c r="D191" s="17"/>
      <c r="E191" s="17"/>
      <c r="G191" s="17" t="s">
        <v>1</v>
      </c>
      <c r="H191" s="17"/>
      <c r="I191" s="57"/>
      <c r="J191" s="17"/>
      <c r="K191" s="17"/>
      <c r="M191" s="17" t="s">
        <v>1</v>
      </c>
      <c r="N191" s="17"/>
      <c r="O191" s="57"/>
      <c r="P191" s="17"/>
      <c r="Q191" s="17"/>
      <c r="S191" s="17" t="s">
        <v>1</v>
      </c>
      <c r="T191" s="17"/>
      <c r="U191" s="57"/>
      <c r="V191" s="17"/>
      <c r="W191" s="17"/>
      <c r="Y191" s="17" t="s">
        <v>1</v>
      </c>
      <c r="Z191" s="17"/>
      <c r="AA191" s="57"/>
      <c r="AB191" s="17"/>
      <c r="AC191" s="17"/>
      <c r="AE191" s="17" t="s">
        <v>1</v>
      </c>
      <c r="AF191" s="17"/>
      <c r="AG191" s="57"/>
      <c r="AH191" s="17"/>
      <c r="AI191" s="17"/>
      <c r="AK191" s="17" t="s">
        <v>1</v>
      </c>
      <c r="AL191" s="17"/>
      <c r="AM191" s="57"/>
      <c r="AN191" s="17"/>
      <c r="AO191" s="17"/>
      <c r="AQ191" s="17" t="s">
        <v>1</v>
      </c>
      <c r="AR191" s="17"/>
      <c r="AS191" s="57"/>
      <c r="AT191" s="17"/>
      <c r="AU191" s="17"/>
      <c r="AW191" s="17" t="s">
        <v>1</v>
      </c>
      <c r="AX191" s="17"/>
      <c r="AY191" s="57"/>
      <c r="AZ191" s="17"/>
      <c r="BA191" s="17"/>
      <c r="BC191" s="17" t="s">
        <v>1</v>
      </c>
      <c r="BD191" s="17"/>
      <c r="BE191" s="57"/>
      <c r="BF191" s="17"/>
      <c r="BG191" s="17"/>
      <c r="BI191" s="17" t="s">
        <v>1</v>
      </c>
      <c r="BJ191" s="17"/>
      <c r="BK191" s="57"/>
      <c r="BL191" s="17"/>
      <c r="BM191" s="17"/>
    </row>
    <row r="192" spans="1:65" x14ac:dyDescent="0.25">
      <c r="A192" s="3" t="s">
        <v>2</v>
      </c>
      <c r="B192" s="4" t="s">
        <v>3</v>
      </c>
      <c r="C192" s="48"/>
      <c r="D192" s="6" t="s">
        <v>4</v>
      </c>
      <c r="E192" s="6" t="s">
        <v>5</v>
      </c>
      <c r="G192" s="3" t="s">
        <v>2</v>
      </c>
      <c r="H192" s="4" t="s">
        <v>3</v>
      </c>
      <c r="I192" s="48"/>
      <c r="J192" s="6" t="s">
        <v>4</v>
      </c>
      <c r="K192" s="6" t="s">
        <v>5</v>
      </c>
      <c r="M192" s="3" t="s">
        <v>2</v>
      </c>
      <c r="N192" s="4" t="s">
        <v>3</v>
      </c>
      <c r="O192" s="48"/>
      <c r="P192" s="6" t="s">
        <v>4</v>
      </c>
      <c r="Q192" s="6" t="s">
        <v>5</v>
      </c>
      <c r="S192" s="3" t="s">
        <v>2</v>
      </c>
      <c r="T192" s="4" t="s">
        <v>3</v>
      </c>
      <c r="U192" s="48"/>
      <c r="V192" s="6" t="s">
        <v>4</v>
      </c>
      <c r="W192" s="6" t="s">
        <v>5</v>
      </c>
      <c r="Y192" s="3" t="s">
        <v>2</v>
      </c>
      <c r="Z192" s="4" t="s">
        <v>3</v>
      </c>
      <c r="AA192" s="48"/>
      <c r="AB192" s="6" t="s">
        <v>4</v>
      </c>
      <c r="AC192" s="6" t="s">
        <v>5</v>
      </c>
      <c r="AE192" s="3" t="s">
        <v>2</v>
      </c>
      <c r="AF192" s="4" t="s">
        <v>3</v>
      </c>
      <c r="AG192" s="48"/>
      <c r="AH192" s="6" t="s">
        <v>4</v>
      </c>
      <c r="AI192" s="6" t="s">
        <v>5</v>
      </c>
      <c r="AK192" s="3" t="s">
        <v>2</v>
      </c>
      <c r="AL192" s="4" t="s">
        <v>3</v>
      </c>
      <c r="AM192" s="48"/>
      <c r="AN192" s="6" t="s">
        <v>4</v>
      </c>
      <c r="AO192" s="6" t="s">
        <v>5</v>
      </c>
      <c r="AQ192" s="3" t="s">
        <v>2</v>
      </c>
      <c r="AR192" s="4" t="s">
        <v>3</v>
      </c>
      <c r="AS192" s="48"/>
      <c r="AT192" s="6" t="s">
        <v>4</v>
      </c>
      <c r="AU192" s="6" t="s">
        <v>5</v>
      </c>
      <c r="AW192" s="3" t="s">
        <v>2</v>
      </c>
      <c r="AX192" s="4" t="s">
        <v>3</v>
      </c>
      <c r="AY192" s="48"/>
      <c r="AZ192" s="6" t="s">
        <v>4</v>
      </c>
      <c r="BA192" s="6" t="s">
        <v>5</v>
      </c>
      <c r="BC192" s="3" t="s">
        <v>2</v>
      </c>
      <c r="BD192" s="4" t="s">
        <v>3</v>
      </c>
      <c r="BE192" s="48"/>
      <c r="BF192" s="6" t="s">
        <v>4</v>
      </c>
      <c r="BG192" s="6" t="s">
        <v>5</v>
      </c>
      <c r="BI192" s="3" t="s">
        <v>2</v>
      </c>
      <c r="BJ192" s="4" t="s">
        <v>3</v>
      </c>
      <c r="BK192" s="48"/>
      <c r="BL192" s="6" t="s">
        <v>4</v>
      </c>
      <c r="BM192" s="6" t="s">
        <v>5</v>
      </c>
    </row>
    <row r="193" spans="1:65" ht="15.75" customHeight="1" thickBot="1" x14ac:dyDescent="0.3">
      <c r="A193" s="7" t="s">
        <v>6</v>
      </c>
      <c r="B193" s="8" t="s">
        <v>7</v>
      </c>
      <c r="C193" s="49" t="s">
        <v>8</v>
      </c>
      <c r="D193" s="10" t="s">
        <v>9</v>
      </c>
      <c r="E193" s="10" t="s">
        <v>9</v>
      </c>
      <c r="G193" s="7" t="s">
        <v>6</v>
      </c>
      <c r="H193" s="8" t="s">
        <v>7</v>
      </c>
      <c r="I193" s="49" t="s">
        <v>8</v>
      </c>
      <c r="J193" s="10" t="s">
        <v>9</v>
      </c>
      <c r="K193" s="10" t="s">
        <v>9</v>
      </c>
      <c r="M193" s="7" t="s">
        <v>6</v>
      </c>
      <c r="N193" s="8" t="s">
        <v>7</v>
      </c>
      <c r="O193" s="49" t="s">
        <v>8</v>
      </c>
      <c r="P193" s="10" t="s">
        <v>9</v>
      </c>
      <c r="Q193" s="10" t="s">
        <v>9</v>
      </c>
      <c r="S193" s="7" t="s">
        <v>6</v>
      </c>
      <c r="T193" s="8" t="s">
        <v>7</v>
      </c>
      <c r="U193" s="49" t="s">
        <v>8</v>
      </c>
      <c r="V193" s="10" t="s">
        <v>9</v>
      </c>
      <c r="W193" s="10" t="s">
        <v>9</v>
      </c>
      <c r="Y193" s="7" t="s">
        <v>6</v>
      </c>
      <c r="Z193" s="8" t="s">
        <v>7</v>
      </c>
      <c r="AA193" s="49" t="s">
        <v>8</v>
      </c>
      <c r="AB193" s="10" t="s">
        <v>9</v>
      </c>
      <c r="AC193" s="10" t="s">
        <v>9</v>
      </c>
      <c r="AE193" s="7" t="s">
        <v>6</v>
      </c>
      <c r="AF193" s="8" t="s">
        <v>7</v>
      </c>
      <c r="AG193" s="49" t="s">
        <v>8</v>
      </c>
      <c r="AH193" s="10" t="s">
        <v>9</v>
      </c>
      <c r="AI193" s="10" t="s">
        <v>9</v>
      </c>
      <c r="AK193" s="7" t="s">
        <v>6</v>
      </c>
      <c r="AL193" s="8" t="s">
        <v>7</v>
      </c>
      <c r="AM193" s="49" t="s">
        <v>8</v>
      </c>
      <c r="AN193" s="10" t="s">
        <v>9</v>
      </c>
      <c r="AO193" s="10" t="s">
        <v>9</v>
      </c>
      <c r="AQ193" s="7" t="s">
        <v>6</v>
      </c>
      <c r="AR193" s="8" t="s">
        <v>7</v>
      </c>
      <c r="AS193" s="49" t="s">
        <v>8</v>
      </c>
      <c r="AT193" s="10" t="s">
        <v>9</v>
      </c>
      <c r="AU193" s="10" t="s">
        <v>9</v>
      </c>
      <c r="AW193" s="7" t="s">
        <v>6</v>
      </c>
      <c r="AX193" s="8" t="s">
        <v>7</v>
      </c>
      <c r="AY193" s="49" t="s">
        <v>8</v>
      </c>
      <c r="AZ193" s="10" t="s">
        <v>9</v>
      </c>
      <c r="BA193" s="10" t="s">
        <v>9</v>
      </c>
      <c r="BC193" s="7" t="s">
        <v>6</v>
      </c>
      <c r="BD193" s="8" t="s">
        <v>7</v>
      </c>
      <c r="BE193" s="49" t="s">
        <v>8</v>
      </c>
      <c r="BF193" s="10" t="s">
        <v>9</v>
      </c>
      <c r="BG193" s="10" t="s">
        <v>9</v>
      </c>
      <c r="BI193" s="7" t="s">
        <v>6</v>
      </c>
      <c r="BJ193" s="8" t="s">
        <v>7</v>
      </c>
      <c r="BK193" s="49" t="s">
        <v>8</v>
      </c>
      <c r="BL193" s="10" t="s">
        <v>9</v>
      </c>
      <c r="BM193" s="10" t="s">
        <v>9</v>
      </c>
    </row>
    <row r="194" spans="1:65" ht="12.6" customHeight="1" thickBot="1" x14ac:dyDescent="0.3">
      <c r="A194" s="7">
        <v>1</v>
      </c>
      <c r="B194" s="8">
        <v>5</v>
      </c>
      <c r="C194" s="53" t="s">
        <v>170</v>
      </c>
      <c r="D194" s="66">
        <v>0</v>
      </c>
      <c r="E194" s="11">
        <f t="shared" ref="E194:E211" si="110">SUM(B194*D194)</f>
        <v>0</v>
      </c>
      <c r="G194" s="7">
        <v>1</v>
      </c>
      <c r="H194" s="8">
        <v>5</v>
      </c>
      <c r="I194" s="53" t="s">
        <v>170</v>
      </c>
      <c r="J194" s="67">
        <v>0</v>
      </c>
      <c r="K194" s="11">
        <f t="shared" ref="K194:K211" si="111">SUM(H194*J194)</f>
        <v>0</v>
      </c>
      <c r="M194" s="7">
        <v>1</v>
      </c>
      <c r="N194" s="8">
        <v>5</v>
      </c>
      <c r="O194" s="53" t="s">
        <v>170</v>
      </c>
      <c r="P194" s="67">
        <v>1012</v>
      </c>
      <c r="Q194" s="11">
        <f t="shared" ref="Q194:Q211" si="112">SUM(N194*P194)</f>
        <v>5060</v>
      </c>
      <c r="S194" s="7">
        <v>1</v>
      </c>
      <c r="T194" s="8">
        <v>5</v>
      </c>
      <c r="U194" s="53" t="s">
        <v>170</v>
      </c>
      <c r="V194" s="67">
        <v>468</v>
      </c>
      <c r="W194" s="11">
        <f t="shared" ref="W194:W211" si="113">SUM(T194*V194)</f>
        <v>2340</v>
      </c>
      <c r="Y194" s="7">
        <v>1</v>
      </c>
      <c r="Z194" s="8">
        <v>5</v>
      </c>
      <c r="AA194" s="53" t="s">
        <v>170</v>
      </c>
      <c r="AB194" s="67"/>
      <c r="AC194" s="11">
        <f t="shared" ref="AC194:AC211" si="114">SUM(Z194*AB194)</f>
        <v>0</v>
      </c>
      <c r="AE194" s="7">
        <v>1</v>
      </c>
      <c r="AF194" s="8">
        <v>5</v>
      </c>
      <c r="AG194" s="53" t="s">
        <v>170</v>
      </c>
      <c r="AH194" s="67">
        <v>0</v>
      </c>
      <c r="AI194" s="11">
        <f t="shared" ref="AI194:AI211" si="115">SUM(AF194*AH194)</f>
        <v>0</v>
      </c>
      <c r="AK194" s="7">
        <v>1</v>
      </c>
      <c r="AL194" s="8">
        <v>5</v>
      </c>
      <c r="AM194" s="53" t="s">
        <v>170</v>
      </c>
      <c r="AN194" s="67">
        <v>0</v>
      </c>
      <c r="AO194" s="11">
        <f t="shared" ref="AO194:AO211" si="116">SUM(AL194*AN194)</f>
        <v>0</v>
      </c>
      <c r="AQ194" s="7">
        <v>1</v>
      </c>
      <c r="AR194" s="8">
        <v>5</v>
      </c>
      <c r="AS194" s="53" t="s">
        <v>170</v>
      </c>
      <c r="AT194" s="67"/>
      <c r="AU194" s="11">
        <f t="shared" ref="AU194:AU211" si="117">SUM(AR194*AT194)</f>
        <v>0</v>
      </c>
      <c r="AW194" s="7">
        <v>1</v>
      </c>
      <c r="AX194" s="8">
        <v>5</v>
      </c>
      <c r="AY194" s="53" t="s">
        <v>170</v>
      </c>
      <c r="AZ194" s="67">
        <v>0</v>
      </c>
      <c r="BA194" s="11">
        <f t="shared" ref="BA194:BA211" si="118">SUM(AX194*AZ194)</f>
        <v>0</v>
      </c>
      <c r="BC194" s="7">
        <v>1</v>
      </c>
      <c r="BD194" s="8">
        <v>5</v>
      </c>
      <c r="BE194" s="53" t="s">
        <v>170</v>
      </c>
      <c r="BF194" s="67">
        <v>459</v>
      </c>
      <c r="BG194" s="11">
        <f t="shared" ref="BG194:BG211" si="119">SUM(BD194*BF194)</f>
        <v>2295</v>
      </c>
      <c r="BI194" s="7">
        <v>1</v>
      </c>
      <c r="BJ194" s="8">
        <v>5</v>
      </c>
      <c r="BK194" s="53" t="s">
        <v>170</v>
      </c>
      <c r="BL194" s="67">
        <v>0</v>
      </c>
      <c r="BM194" s="11">
        <f t="shared" ref="BM194:BM211" si="120">SUM(BJ194*BL194)</f>
        <v>0</v>
      </c>
    </row>
    <row r="195" spans="1:65" ht="12.6" customHeight="1" thickBot="1" x14ac:dyDescent="0.3">
      <c r="A195" s="7">
        <f>+A194+1</f>
        <v>2</v>
      </c>
      <c r="B195" s="8">
        <v>2</v>
      </c>
      <c r="C195" s="53" t="s">
        <v>171</v>
      </c>
      <c r="D195" s="66">
        <v>0</v>
      </c>
      <c r="E195" s="11">
        <f t="shared" si="110"/>
        <v>0</v>
      </c>
      <c r="G195" s="7">
        <f>+G194+1</f>
        <v>2</v>
      </c>
      <c r="H195" s="8">
        <v>2</v>
      </c>
      <c r="I195" s="53" t="s">
        <v>171</v>
      </c>
      <c r="J195" s="67">
        <v>0</v>
      </c>
      <c r="K195" s="11">
        <f t="shared" si="111"/>
        <v>0</v>
      </c>
      <c r="M195" s="7">
        <f>+M194+1</f>
        <v>2</v>
      </c>
      <c r="N195" s="8">
        <v>2</v>
      </c>
      <c r="O195" s="53" t="s">
        <v>171</v>
      </c>
      <c r="P195" s="67">
        <v>1350</v>
      </c>
      <c r="Q195" s="11">
        <f t="shared" si="112"/>
        <v>2700</v>
      </c>
      <c r="S195" s="7">
        <f>+S194+1</f>
        <v>2</v>
      </c>
      <c r="T195" s="8">
        <v>2</v>
      </c>
      <c r="U195" s="53" t="s">
        <v>171</v>
      </c>
      <c r="V195" s="67">
        <v>546</v>
      </c>
      <c r="W195" s="11">
        <f t="shared" si="113"/>
        <v>1092</v>
      </c>
      <c r="Y195" s="7">
        <f>+Y194+1</f>
        <v>2</v>
      </c>
      <c r="Z195" s="8">
        <v>2</v>
      </c>
      <c r="AA195" s="53" t="s">
        <v>171</v>
      </c>
      <c r="AB195" s="67"/>
      <c r="AC195" s="11">
        <f t="shared" si="114"/>
        <v>0</v>
      </c>
      <c r="AE195" s="7">
        <f>+AE194+1</f>
        <v>2</v>
      </c>
      <c r="AF195" s="8">
        <v>2</v>
      </c>
      <c r="AG195" s="53" t="s">
        <v>171</v>
      </c>
      <c r="AH195" s="67">
        <v>0</v>
      </c>
      <c r="AI195" s="11">
        <f t="shared" si="115"/>
        <v>0</v>
      </c>
      <c r="AK195" s="7">
        <f>+AK194+1</f>
        <v>2</v>
      </c>
      <c r="AL195" s="8">
        <v>2</v>
      </c>
      <c r="AM195" s="53" t="s">
        <v>171</v>
      </c>
      <c r="AN195" s="67">
        <v>0</v>
      </c>
      <c r="AO195" s="11">
        <f t="shared" si="116"/>
        <v>0</v>
      </c>
      <c r="AQ195" s="7">
        <f>+AQ194+1</f>
        <v>2</v>
      </c>
      <c r="AR195" s="8">
        <v>2</v>
      </c>
      <c r="AS195" s="53" t="s">
        <v>171</v>
      </c>
      <c r="AT195" s="67"/>
      <c r="AU195" s="11">
        <f t="shared" si="117"/>
        <v>0</v>
      </c>
      <c r="AW195" s="7">
        <f>+AW194+1</f>
        <v>2</v>
      </c>
      <c r="AX195" s="8">
        <v>2</v>
      </c>
      <c r="AY195" s="53" t="s">
        <v>171</v>
      </c>
      <c r="AZ195" s="67">
        <v>0</v>
      </c>
      <c r="BA195" s="11">
        <f t="shared" si="118"/>
        <v>0</v>
      </c>
      <c r="BC195" s="7">
        <f>+BC194+1</f>
        <v>2</v>
      </c>
      <c r="BD195" s="8">
        <v>2</v>
      </c>
      <c r="BE195" s="53" t="s">
        <v>171</v>
      </c>
      <c r="BF195" s="67">
        <v>535.5</v>
      </c>
      <c r="BG195" s="11">
        <f t="shared" si="119"/>
        <v>1071</v>
      </c>
      <c r="BI195" s="7">
        <f>+BI194+1</f>
        <v>2</v>
      </c>
      <c r="BJ195" s="8">
        <v>2</v>
      </c>
      <c r="BK195" s="53" t="s">
        <v>171</v>
      </c>
      <c r="BL195" s="67">
        <v>0</v>
      </c>
      <c r="BM195" s="11">
        <f t="shared" si="120"/>
        <v>0</v>
      </c>
    </row>
    <row r="196" spans="1:65" ht="12.6" customHeight="1" thickBot="1" x14ac:dyDescent="0.3">
      <c r="A196" s="7">
        <f t="shared" ref="A196:A211" si="121">+A195+1</f>
        <v>3</v>
      </c>
      <c r="B196" s="8">
        <v>3</v>
      </c>
      <c r="C196" s="53" t="s">
        <v>172</v>
      </c>
      <c r="D196" s="66">
        <v>0</v>
      </c>
      <c r="E196" s="11">
        <f t="shared" si="110"/>
        <v>0</v>
      </c>
      <c r="G196" s="7">
        <f t="shared" ref="G196:G211" si="122">+G195+1</f>
        <v>3</v>
      </c>
      <c r="H196" s="8">
        <v>3</v>
      </c>
      <c r="I196" s="53" t="s">
        <v>172</v>
      </c>
      <c r="J196" s="67">
        <v>0</v>
      </c>
      <c r="K196" s="11">
        <f t="shared" si="111"/>
        <v>0</v>
      </c>
      <c r="M196" s="7">
        <f t="shared" ref="M196:M211" si="123">+M195+1</f>
        <v>3</v>
      </c>
      <c r="N196" s="8">
        <v>3</v>
      </c>
      <c r="O196" s="53" t="s">
        <v>172</v>
      </c>
      <c r="P196" s="67">
        <v>1350</v>
      </c>
      <c r="Q196" s="11">
        <f t="shared" si="112"/>
        <v>4050</v>
      </c>
      <c r="S196" s="7">
        <f t="shared" ref="S196:S211" si="124">+S195+1</f>
        <v>3</v>
      </c>
      <c r="T196" s="8">
        <v>3</v>
      </c>
      <c r="U196" s="53" t="s">
        <v>172</v>
      </c>
      <c r="V196" s="67">
        <v>624</v>
      </c>
      <c r="W196" s="11">
        <f t="shared" si="113"/>
        <v>1872</v>
      </c>
      <c r="Y196" s="7">
        <f t="shared" ref="Y196:Y211" si="125">+Y195+1</f>
        <v>3</v>
      </c>
      <c r="Z196" s="8">
        <v>3</v>
      </c>
      <c r="AA196" s="53" t="s">
        <v>172</v>
      </c>
      <c r="AB196" s="67"/>
      <c r="AC196" s="11">
        <f t="shared" si="114"/>
        <v>0</v>
      </c>
      <c r="AE196" s="7">
        <f t="shared" ref="AE196:AE211" si="126">+AE195+1</f>
        <v>3</v>
      </c>
      <c r="AF196" s="8">
        <v>3</v>
      </c>
      <c r="AG196" s="53" t="s">
        <v>172</v>
      </c>
      <c r="AH196" s="67">
        <v>0</v>
      </c>
      <c r="AI196" s="11">
        <f t="shared" si="115"/>
        <v>0</v>
      </c>
      <c r="AK196" s="7">
        <f t="shared" ref="AK196:AK211" si="127">+AK195+1</f>
        <v>3</v>
      </c>
      <c r="AL196" s="8">
        <v>3</v>
      </c>
      <c r="AM196" s="53" t="s">
        <v>172</v>
      </c>
      <c r="AN196" s="67">
        <v>0</v>
      </c>
      <c r="AO196" s="11">
        <f t="shared" si="116"/>
        <v>0</v>
      </c>
      <c r="AQ196" s="7">
        <f t="shared" ref="AQ196:AQ211" si="128">+AQ195+1</f>
        <v>3</v>
      </c>
      <c r="AR196" s="8">
        <v>3</v>
      </c>
      <c r="AS196" s="53" t="s">
        <v>172</v>
      </c>
      <c r="AT196" s="67"/>
      <c r="AU196" s="11">
        <f t="shared" si="117"/>
        <v>0</v>
      </c>
      <c r="AW196" s="7">
        <f t="shared" ref="AW196:AW211" si="129">+AW195+1</f>
        <v>3</v>
      </c>
      <c r="AX196" s="8">
        <v>3</v>
      </c>
      <c r="AY196" s="53" t="s">
        <v>172</v>
      </c>
      <c r="AZ196" s="67">
        <v>0</v>
      </c>
      <c r="BA196" s="11">
        <f t="shared" si="118"/>
        <v>0</v>
      </c>
      <c r="BC196" s="7">
        <f t="shared" ref="BC196:BC211" si="130">+BC195+1</f>
        <v>3</v>
      </c>
      <c r="BD196" s="8">
        <v>3</v>
      </c>
      <c r="BE196" s="53" t="s">
        <v>172</v>
      </c>
      <c r="BF196" s="67">
        <v>612</v>
      </c>
      <c r="BG196" s="11">
        <f t="shared" si="119"/>
        <v>1836</v>
      </c>
      <c r="BI196" s="7">
        <f t="shared" ref="BI196:BI211" si="131">+BI195+1</f>
        <v>3</v>
      </c>
      <c r="BJ196" s="8">
        <v>3</v>
      </c>
      <c r="BK196" s="53" t="s">
        <v>172</v>
      </c>
      <c r="BL196" s="67">
        <v>0</v>
      </c>
      <c r="BM196" s="11">
        <f t="shared" si="120"/>
        <v>0</v>
      </c>
    </row>
    <row r="197" spans="1:65" ht="12.6" customHeight="1" thickBot="1" x14ac:dyDescent="0.3">
      <c r="A197" s="7">
        <f t="shared" si="121"/>
        <v>4</v>
      </c>
      <c r="B197" s="8">
        <v>3</v>
      </c>
      <c r="C197" s="53" t="s">
        <v>173</v>
      </c>
      <c r="D197" s="66">
        <v>0</v>
      </c>
      <c r="E197" s="11">
        <f t="shared" si="110"/>
        <v>0</v>
      </c>
      <c r="G197" s="7">
        <f t="shared" si="122"/>
        <v>4</v>
      </c>
      <c r="H197" s="8">
        <v>3</v>
      </c>
      <c r="I197" s="53" t="s">
        <v>173</v>
      </c>
      <c r="J197" s="67">
        <v>0</v>
      </c>
      <c r="K197" s="11">
        <f t="shared" si="111"/>
        <v>0</v>
      </c>
      <c r="M197" s="7">
        <f t="shared" si="123"/>
        <v>4</v>
      </c>
      <c r="N197" s="8">
        <v>3</v>
      </c>
      <c r="O197" s="53" t="s">
        <v>173</v>
      </c>
      <c r="P197" s="67">
        <v>506</v>
      </c>
      <c r="Q197" s="11">
        <f t="shared" si="112"/>
        <v>1518</v>
      </c>
      <c r="S197" s="7">
        <f t="shared" si="124"/>
        <v>4</v>
      </c>
      <c r="T197" s="8">
        <v>3</v>
      </c>
      <c r="U197" s="53" t="s">
        <v>173</v>
      </c>
      <c r="V197" s="67">
        <v>234</v>
      </c>
      <c r="W197" s="11">
        <f t="shared" si="113"/>
        <v>702</v>
      </c>
      <c r="Y197" s="7">
        <f t="shared" si="125"/>
        <v>4</v>
      </c>
      <c r="Z197" s="8">
        <v>3</v>
      </c>
      <c r="AA197" s="53" t="s">
        <v>173</v>
      </c>
      <c r="AB197" s="67"/>
      <c r="AC197" s="11">
        <f t="shared" si="114"/>
        <v>0</v>
      </c>
      <c r="AE197" s="7">
        <f t="shared" si="126"/>
        <v>4</v>
      </c>
      <c r="AF197" s="8">
        <v>3</v>
      </c>
      <c r="AG197" s="53" t="s">
        <v>173</v>
      </c>
      <c r="AH197" s="67">
        <v>0</v>
      </c>
      <c r="AI197" s="11">
        <f t="shared" si="115"/>
        <v>0</v>
      </c>
      <c r="AK197" s="7">
        <f t="shared" si="127"/>
        <v>4</v>
      </c>
      <c r="AL197" s="8">
        <v>3</v>
      </c>
      <c r="AM197" s="53" t="s">
        <v>173</v>
      </c>
      <c r="AN197" s="67">
        <v>0</v>
      </c>
      <c r="AO197" s="11">
        <f t="shared" si="116"/>
        <v>0</v>
      </c>
      <c r="AQ197" s="7">
        <f t="shared" si="128"/>
        <v>4</v>
      </c>
      <c r="AR197" s="8">
        <v>3</v>
      </c>
      <c r="AS197" s="53" t="s">
        <v>173</v>
      </c>
      <c r="AT197" s="67"/>
      <c r="AU197" s="11">
        <f t="shared" si="117"/>
        <v>0</v>
      </c>
      <c r="AW197" s="7">
        <f t="shared" si="129"/>
        <v>4</v>
      </c>
      <c r="AX197" s="8">
        <v>3</v>
      </c>
      <c r="AY197" s="53" t="s">
        <v>173</v>
      </c>
      <c r="AZ197" s="67">
        <v>0</v>
      </c>
      <c r="BA197" s="11">
        <f t="shared" si="118"/>
        <v>0</v>
      </c>
      <c r="BC197" s="7">
        <f t="shared" si="130"/>
        <v>4</v>
      </c>
      <c r="BD197" s="8">
        <v>3</v>
      </c>
      <c r="BE197" s="53" t="s">
        <v>173</v>
      </c>
      <c r="BF197" s="67">
        <v>229.5</v>
      </c>
      <c r="BG197" s="11">
        <f t="shared" si="119"/>
        <v>688.5</v>
      </c>
      <c r="BI197" s="7">
        <f t="shared" si="131"/>
        <v>4</v>
      </c>
      <c r="BJ197" s="8">
        <v>3</v>
      </c>
      <c r="BK197" s="53" t="s">
        <v>173</v>
      </c>
      <c r="BL197" s="67">
        <v>0</v>
      </c>
      <c r="BM197" s="11">
        <f t="shared" si="120"/>
        <v>0</v>
      </c>
    </row>
    <row r="198" spans="1:65" ht="12.6" customHeight="1" thickBot="1" x14ac:dyDescent="0.3">
      <c r="A198" s="7">
        <f t="shared" si="121"/>
        <v>5</v>
      </c>
      <c r="B198" s="8">
        <v>3</v>
      </c>
      <c r="C198" s="53" t="s">
        <v>174</v>
      </c>
      <c r="D198" s="66">
        <v>0</v>
      </c>
      <c r="E198" s="11">
        <f t="shared" si="110"/>
        <v>0</v>
      </c>
      <c r="G198" s="7">
        <f t="shared" si="122"/>
        <v>5</v>
      </c>
      <c r="H198" s="8">
        <v>3</v>
      </c>
      <c r="I198" s="53" t="s">
        <v>174</v>
      </c>
      <c r="J198" s="67">
        <v>0</v>
      </c>
      <c r="K198" s="11">
        <f t="shared" si="111"/>
        <v>0</v>
      </c>
      <c r="M198" s="7">
        <f t="shared" si="123"/>
        <v>5</v>
      </c>
      <c r="N198" s="8">
        <v>3</v>
      </c>
      <c r="O198" s="53" t="s">
        <v>174</v>
      </c>
      <c r="P198" s="67">
        <v>843</v>
      </c>
      <c r="Q198" s="11">
        <f t="shared" si="112"/>
        <v>2529</v>
      </c>
      <c r="S198" s="7">
        <f t="shared" si="124"/>
        <v>5</v>
      </c>
      <c r="T198" s="8">
        <v>3</v>
      </c>
      <c r="U198" s="53" t="s">
        <v>174</v>
      </c>
      <c r="V198" s="67">
        <v>390</v>
      </c>
      <c r="W198" s="11">
        <f t="shared" si="113"/>
        <v>1170</v>
      </c>
      <c r="Y198" s="7">
        <f t="shared" si="125"/>
        <v>5</v>
      </c>
      <c r="Z198" s="8">
        <v>3</v>
      </c>
      <c r="AA198" s="53" t="s">
        <v>174</v>
      </c>
      <c r="AB198" s="67"/>
      <c r="AC198" s="11">
        <f t="shared" si="114"/>
        <v>0</v>
      </c>
      <c r="AE198" s="7">
        <f t="shared" si="126"/>
        <v>5</v>
      </c>
      <c r="AF198" s="8">
        <v>3</v>
      </c>
      <c r="AG198" s="53" t="s">
        <v>174</v>
      </c>
      <c r="AH198" s="67">
        <v>0</v>
      </c>
      <c r="AI198" s="11">
        <f t="shared" si="115"/>
        <v>0</v>
      </c>
      <c r="AK198" s="7">
        <f t="shared" si="127"/>
        <v>5</v>
      </c>
      <c r="AL198" s="8">
        <v>3</v>
      </c>
      <c r="AM198" s="53" t="s">
        <v>174</v>
      </c>
      <c r="AN198" s="67">
        <v>0</v>
      </c>
      <c r="AO198" s="11">
        <f t="shared" si="116"/>
        <v>0</v>
      </c>
      <c r="AQ198" s="7">
        <f t="shared" si="128"/>
        <v>5</v>
      </c>
      <c r="AR198" s="8">
        <v>3</v>
      </c>
      <c r="AS198" s="53" t="s">
        <v>174</v>
      </c>
      <c r="AT198" s="67"/>
      <c r="AU198" s="11">
        <f t="shared" si="117"/>
        <v>0</v>
      </c>
      <c r="AW198" s="7">
        <f t="shared" si="129"/>
        <v>5</v>
      </c>
      <c r="AX198" s="8">
        <v>3</v>
      </c>
      <c r="AY198" s="53" t="s">
        <v>174</v>
      </c>
      <c r="AZ198" s="67">
        <v>0</v>
      </c>
      <c r="BA198" s="11">
        <f t="shared" si="118"/>
        <v>0</v>
      </c>
      <c r="BC198" s="7">
        <f t="shared" si="130"/>
        <v>5</v>
      </c>
      <c r="BD198" s="8">
        <v>3</v>
      </c>
      <c r="BE198" s="53" t="s">
        <v>174</v>
      </c>
      <c r="BF198" s="67">
        <v>382.5</v>
      </c>
      <c r="BG198" s="11">
        <f t="shared" si="119"/>
        <v>1147.5</v>
      </c>
      <c r="BI198" s="7">
        <f t="shared" si="131"/>
        <v>5</v>
      </c>
      <c r="BJ198" s="8">
        <v>3</v>
      </c>
      <c r="BK198" s="53" t="s">
        <v>174</v>
      </c>
      <c r="BL198" s="67">
        <v>0</v>
      </c>
      <c r="BM198" s="11">
        <f t="shared" si="120"/>
        <v>0</v>
      </c>
    </row>
    <row r="199" spans="1:65" ht="12.6" customHeight="1" thickBot="1" x14ac:dyDescent="0.3">
      <c r="A199" s="7">
        <f t="shared" si="121"/>
        <v>6</v>
      </c>
      <c r="B199" s="8">
        <v>5</v>
      </c>
      <c r="C199" s="53" t="s">
        <v>175</v>
      </c>
      <c r="D199" s="66">
        <v>0</v>
      </c>
      <c r="E199" s="11">
        <f t="shared" si="110"/>
        <v>0</v>
      </c>
      <c r="G199" s="7">
        <f t="shared" si="122"/>
        <v>6</v>
      </c>
      <c r="H199" s="8">
        <v>5</v>
      </c>
      <c r="I199" s="53" t="s">
        <v>175</v>
      </c>
      <c r="J199" s="67">
        <v>0</v>
      </c>
      <c r="K199" s="11">
        <f t="shared" si="111"/>
        <v>0</v>
      </c>
      <c r="M199" s="7">
        <f t="shared" si="123"/>
        <v>6</v>
      </c>
      <c r="N199" s="8">
        <v>5</v>
      </c>
      <c r="O199" s="53" t="s">
        <v>175</v>
      </c>
      <c r="P199" s="67">
        <v>1350</v>
      </c>
      <c r="Q199" s="11">
        <f t="shared" si="112"/>
        <v>6750</v>
      </c>
      <c r="S199" s="7">
        <f t="shared" si="124"/>
        <v>6</v>
      </c>
      <c r="T199" s="8">
        <v>5</v>
      </c>
      <c r="U199" s="53" t="s">
        <v>175</v>
      </c>
      <c r="V199" s="67">
        <v>546</v>
      </c>
      <c r="W199" s="11">
        <f t="shared" si="113"/>
        <v>2730</v>
      </c>
      <c r="Y199" s="7">
        <f t="shared" si="125"/>
        <v>6</v>
      </c>
      <c r="Z199" s="8">
        <v>5</v>
      </c>
      <c r="AA199" s="53" t="s">
        <v>175</v>
      </c>
      <c r="AB199" s="67"/>
      <c r="AC199" s="11">
        <f t="shared" si="114"/>
        <v>0</v>
      </c>
      <c r="AE199" s="7">
        <f t="shared" si="126"/>
        <v>6</v>
      </c>
      <c r="AF199" s="8">
        <v>5</v>
      </c>
      <c r="AG199" s="53" t="s">
        <v>175</v>
      </c>
      <c r="AH199" s="67">
        <v>0</v>
      </c>
      <c r="AI199" s="11">
        <f t="shared" si="115"/>
        <v>0</v>
      </c>
      <c r="AK199" s="7">
        <f t="shared" si="127"/>
        <v>6</v>
      </c>
      <c r="AL199" s="8">
        <v>5</v>
      </c>
      <c r="AM199" s="53" t="s">
        <v>175</v>
      </c>
      <c r="AN199" s="67">
        <v>0</v>
      </c>
      <c r="AO199" s="11">
        <f t="shared" si="116"/>
        <v>0</v>
      </c>
      <c r="AQ199" s="7">
        <f t="shared" si="128"/>
        <v>6</v>
      </c>
      <c r="AR199" s="8">
        <v>5</v>
      </c>
      <c r="AS199" s="53" t="s">
        <v>175</v>
      </c>
      <c r="AT199" s="67"/>
      <c r="AU199" s="11">
        <f t="shared" si="117"/>
        <v>0</v>
      </c>
      <c r="AW199" s="7">
        <f t="shared" si="129"/>
        <v>6</v>
      </c>
      <c r="AX199" s="8">
        <v>5</v>
      </c>
      <c r="AY199" s="53" t="s">
        <v>175</v>
      </c>
      <c r="AZ199" s="67">
        <v>0</v>
      </c>
      <c r="BA199" s="11">
        <f t="shared" si="118"/>
        <v>0</v>
      </c>
      <c r="BC199" s="7">
        <f t="shared" si="130"/>
        <v>6</v>
      </c>
      <c r="BD199" s="8">
        <v>5</v>
      </c>
      <c r="BE199" s="53" t="s">
        <v>175</v>
      </c>
      <c r="BF199" s="67">
        <v>535.5</v>
      </c>
      <c r="BG199" s="11">
        <f t="shared" si="119"/>
        <v>2677.5</v>
      </c>
      <c r="BI199" s="7">
        <f t="shared" si="131"/>
        <v>6</v>
      </c>
      <c r="BJ199" s="8">
        <v>5</v>
      </c>
      <c r="BK199" s="53" t="s">
        <v>175</v>
      </c>
      <c r="BL199" s="67">
        <v>0</v>
      </c>
      <c r="BM199" s="11">
        <f t="shared" si="120"/>
        <v>0</v>
      </c>
    </row>
    <row r="200" spans="1:65" ht="12.6" customHeight="1" thickBot="1" x14ac:dyDescent="0.3">
      <c r="A200" s="7">
        <f t="shared" si="121"/>
        <v>7</v>
      </c>
      <c r="B200" s="8">
        <v>3</v>
      </c>
      <c r="C200" s="53" t="s">
        <v>176</v>
      </c>
      <c r="D200" s="66">
        <v>0</v>
      </c>
      <c r="E200" s="11">
        <f t="shared" si="110"/>
        <v>0</v>
      </c>
      <c r="G200" s="7">
        <f t="shared" si="122"/>
        <v>7</v>
      </c>
      <c r="H200" s="8">
        <v>3</v>
      </c>
      <c r="I200" s="53" t="s">
        <v>176</v>
      </c>
      <c r="J200" s="67">
        <v>0</v>
      </c>
      <c r="K200" s="11">
        <f t="shared" si="111"/>
        <v>0</v>
      </c>
      <c r="M200" s="7">
        <f t="shared" si="123"/>
        <v>7</v>
      </c>
      <c r="N200" s="8">
        <v>3</v>
      </c>
      <c r="O200" s="53" t="s">
        <v>176</v>
      </c>
      <c r="P200" s="67">
        <v>1350</v>
      </c>
      <c r="Q200" s="11">
        <f t="shared" si="112"/>
        <v>4050</v>
      </c>
      <c r="S200" s="7">
        <f t="shared" si="124"/>
        <v>7</v>
      </c>
      <c r="T200" s="8">
        <v>3</v>
      </c>
      <c r="U200" s="53" t="s">
        <v>176</v>
      </c>
      <c r="V200" s="67">
        <v>624</v>
      </c>
      <c r="W200" s="11">
        <f t="shared" si="113"/>
        <v>1872</v>
      </c>
      <c r="Y200" s="7">
        <f t="shared" si="125"/>
        <v>7</v>
      </c>
      <c r="Z200" s="8">
        <v>3</v>
      </c>
      <c r="AA200" s="53" t="s">
        <v>176</v>
      </c>
      <c r="AB200" s="67"/>
      <c r="AC200" s="11">
        <f t="shared" si="114"/>
        <v>0</v>
      </c>
      <c r="AE200" s="7">
        <f t="shared" si="126"/>
        <v>7</v>
      </c>
      <c r="AF200" s="8">
        <v>3</v>
      </c>
      <c r="AG200" s="53" t="s">
        <v>176</v>
      </c>
      <c r="AH200" s="67">
        <v>0</v>
      </c>
      <c r="AI200" s="11">
        <f t="shared" si="115"/>
        <v>0</v>
      </c>
      <c r="AK200" s="7">
        <f t="shared" si="127"/>
        <v>7</v>
      </c>
      <c r="AL200" s="8">
        <v>3</v>
      </c>
      <c r="AM200" s="53" t="s">
        <v>176</v>
      </c>
      <c r="AN200" s="67">
        <v>0</v>
      </c>
      <c r="AO200" s="11">
        <f t="shared" si="116"/>
        <v>0</v>
      </c>
      <c r="AQ200" s="7">
        <f t="shared" si="128"/>
        <v>7</v>
      </c>
      <c r="AR200" s="8">
        <v>3</v>
      </c>
      <c r="AS200" s="53" t="s">
        <v>176</v>
      </c>
      <c r="AT200" s="67"/>
      <c r="AU200" s="11">
        <f t="shared" si="117"/>
        <v>0</v>
      </c>
      <c r="AW200" s="7">
        <f t="shared" si="129"/>
        <v>7</v>
      </c>
      <c r="AX200" s="8">
        <v>3</v>
      </c>
      <c r="AY200" s="53" t="s">
        <v>176</v>
      </c>
      <c r="AZ200" s="67">
        <v>0</v>
      </c>
      <c r="BA200" s="11">
        <f t="shared" si="118"/>
        <v>0</v>
      </c>
      <c r="BC200" s="7">
        <f t="shared" si="130"/>
        <v>7</v>
      </c>
      <c r="BD200" s="8">
        <v>3</v>
      </c>
      <c r="BE200" s="53" t="s">
        <v>176</v>
      </c>
      <c r="BF200" s="67">
        <v>612</v>
      </c>
      <c r="BG200" s="11">
        <f t="shared" si="119"/>
        <v>1836</v>
      </c>
      <c r="BI200" s="7">
        <f t="shared" si="131"/>
        <v>7</v>
      </c>
      <c r="BJ200" s="8">
        <v>3</v>
      </c>
      <c r="BK200" s="53" t="s">
        <v>176</v>
      </c>
      <c r="BL200" s="67">
        <v>0</v>
      </c>
      <c r="BM200" s="11">
        <f t="shared" si="120"/>
        <v>0</v>
      </c>
    </row>
    <row r="201" spans="1:65" ht="12.6" customHeight="1" thickBot="1" x14ac:dyDescent="0.3">
      <c r="A201" s="7">
        <f t="shared" si="121"/>
        <v>8</v>
      </c>
      <c r="B201" s="8">
        <v>2</v>
      </c>
      <c r="C201" s="53" t="s">
        <v>177</v>
      </c>
      <c r="D201" s="66">
        <v>0</v>
      </c>
      <c r="E201" s="11">
        <f t="shared" si="110"/>
        <v>0</v>
      </c>
      <c r="G201" s="7">
        <f t="shared" si="122"/>
        <v>8</v>
      </c>
      <c r="H201" s="8">
        <v>2</v>
      </c>
      <c r="I201" s="53" t="s">
        <v>177</v>
      </c>
      <c r="J201" s="67">
        <v>0</v>
      </c>
      <c r="K201" s="11">
        <f t="shared" si="111"/>
        <v>0</v>
      </c>
      <c r="M201" s="7">
        <f t="shared" si="123"/>
        <v>8</v>
      </c>
      <c r="N201" s="8">
        <v>2</v>
      </c>
      <c r="O201" s="53" t="s">
        <v>177</v>
      </c>
      <c r="P201" s="67">
        <v>506</v>
      </c>
      <c r="Q201" s="11">
        <f t="shared" si="112"/>
        <v>1012</v>
      </c>
      <c r="S201" s="7">
        <f t="shared" si="124"/>
        <v>8</v>
      </c>
      <c r="T201" s="8">
        <v>2</v>
      </c>
      <c r="U201" s="53" t="s">
        <v>177</v>
      </c>
      <c r="V201" s="67">
        <v>234</v>
      </c>
      <c r="W201" s="11">
        <f t="shared" si="113"/>
        <v>468</v>
      </c>
      <c r="Y201" s="7">
        <f t="shared" si="125"/>
        <v>8</v>
      </c>
      <c r="Z201" s="8">
        <v>2</v>
      </c>
      <c r="AA201" s="53" t="s">
        <v>177</v>
      </c>
      <c r="AB201" s="67"/>
      <c r="AC201" s="11">
        <f t="shared" si="114"/>
        <v>0</v>
      </c>
      <c r="AE201" s="7">
        <f t="shared" si="126"/>
        <v>8</v>
      </c>
      <c r="AF201" s="8">
        <v>2</v>
      </c>
      <c r="AG201" s="53" t="s">
        <v>177</v>
      </c>
      <c r="AH201" s="67">
        <v>0</v>
      </c>
      <c r="AI201" s="11">
        <f t="shared" si="115"/>
        <v>0</v>
      </c>
      <c r="AK201" s="7">
        <f t="shared" si="127"/>
        <v>8</v>
      </c>
      <c r="AL201" s="8">
        <v>2</v>
      </c>
      <c r="AM201" s="53" t="s">
        <v>177</v>
      </c>
      <c r="AN201" s="67">
        <v>0</v>
      </c>
      <c r="AO201" s="11">
        <f t="shared" si="116"/>
        <v>0</v>
      </c>
      <c r="AQ201" s="7">
        <f t="shared" si="128"/>
        <v>8</v>
      </c>
      <c r="AR201" s="8">
        <v>2</v>
      </c>
      <c r="AS201" s="53" t="s">
        <v>177</v>
      </c>
      <c r="AT201" s="67"/>
      <c r="AU201" s="11">
        <f t="shared" si="117"/>
        <v>0</v>
      </c>
      <c r="AW201" s="7">
        <f t="shared" si="129"/>
        <v>8</v>
      </c>
      <c r="AX201" s="8">
        <v>2</v>
      </c>
      <c r="AY201" s="53" t="s">
        <v>177</v>
      </c>
      <c r="AZ201" s="67">
        <v>0</v>
      </c>
      <c r="BA201" s="11">
        <f t="shared" si="118"/>
        <v>0</v>
      </c>
      <c r="BC201" s="7">
        <f t="shared" si="130"/>
        <v>8</v>
      </c>
      <c r="BD201" s="8">
        <v>2</v>
      </c>
      <c r="BE201" s="53" t="s">
        <v>177</v>
      </c>
      <c r="BF201" s="67">
        <v>191.25</v>
      </c>
      <c r="BG201" s="11">
        <f t="shared" si="119"/>
        <v>382.5</v>
      </c>
      <c r="BI201" s="7">
        <f t="shared" si="131"/>
        <v>8</v>
      </c>
      <c r="BJ201" s="8">
        <v>2</v>
      </c>
      <c r="BK201" s="53" t="s">
        <v>177</v>
      </c>
      <c r="BL201" s="67">
        <v>0</v>
      </c>
      <c r="BM201" s="11">
        <f t="shared" si="120"/>
        <v>0</v>
      </c>
    </row>
    <row r="202" spans="1:65" ht="12.6" customHeight="1" thickBot="1" x14ac:dyDescent="0.3">
      <c r="A202" s="7">
        <f t="shared" si="121"/>
        <v>9</v>
      </c>
      <c r="B202" s="8">
        <v>3</v>
      </c>
      <c r="C202" s="53" t="s">
        <v>178</v>
      </c>
      <c r="D202" s="66">
        <v>0</v>
      </c>
      <c r="E202" s="11">
        <f t="shared" si="110"/>
        <v>0</v>
      </c>
      <c r="G202" s="7">
        <f t="shared" si="122"/>
        <v>9</v>
      </c>
      <c r="H202" s="8">
        <v>3</v>
      </c>
      <c r="I202" s="53" t="s">
        <v>178</v>
      </c>
      <c r="J202" s="67">
        <v>0</v>
      </c>
      <c r="K202" s="11">
        <f t="shared" si="111"/>
        <v>0</v>
      </c>
      <c r="M202" s="7">
        <f t="shared" si="123"/>
        <v>9</v>
      </c>
      <c r="N202" s="8">
        <v>3</v>
      </c>
      <c r="O202" s="53" t="s">
        <v>178</v>
      </c>
      <c r="P202" s="67">
        <v>506</v>
      </c>
      <c r="Q202" s="11">
        <f t="shared" si="112"/>
        <v>1518</v>
      </c>
      <c r="S202" s="7">
        <f t="shared" si="124"/>
        <v>9</v>
      </c>
      <c r="T202" s="8">
        <v>3</v>
      </c>
      <c r="U202" s="53" t="s">
        <v>178</v>
      </c>
      <c r="V202" s="67">
        <v>234</v>
      </c>
      <c r="W202" s="11">
        <f t="shared" si="113"/>
        <v>702</v>
      </c>
      <c r="Y202" s="7">
        <f t="shared" si="125"/>
        <v>9</v>
      </c>
      <c r="Z202" s="8">
        <v>3</v>
      </c>
      <c r="AA202" s="53" t="s">
        <v>178</v>
      </c>
      <c r="AB202" s="67"/>
      <c r="AC202" s="11">
        <f t="shared" si="114"/>
        <v>0</v>
      </c>
      <c r="AE202" s="7">
        <f t="shared" si="126"/>
        <v>9</v>
      </c>
      <c r="AF202" s="8">
        <v>3</v>
      </c>
      <c r="AG202" s="53" t="s">
        <v>178</v>
      </c>
      <c r="AH202" s="67">
        <v>0</v>
      </c>
      <c r="AI202" s="11">
        <f t="shared" si="115"/>
        <v>0</v>
      </c>
      <c r="AK202" s="7">
        <f t="shared" si="127"/>
        <v>9</v>
      </c>
      <c r="AL202" s="8">
        <v>3</v>
      </c>
      <c r="AM202" s="53" t="s">
        <v>178</v>
      </c>
      <c r="AN202" s="67">
        <v>0</v>
      </c>
      <c r="AO202" s="11">
        <f t="shared" si="116"/>
        <v>0</v>
      </c>
      <c r="AQ202" s="7">
        <f t="shared" si="128"/>
        <v>9</v>
      </c>
      <c r="AR202" s="8">
        <v>3</v>
      </c>
      <c r="AS202" s="53" t="s">
        <v>178</v>
      </c>
      <c r="AT202" s="67"/>
      <c r="AU202" s="11">
        <f t="shared" si="117"/>
        <v>0</v>
      </c>
      <c r="AW202" s="7">
        <f t="shared" si="129"/>
        <v>9</v>
      </c>
      <c r="AX202" s="8">
        <v>3</v>
      </c>
      <c r="AY202" s="53" t="s">
        <v>178</v>
      </c>
      <c r="AZ202" s="67">
        <v>0</v>
      </c>
      <c r="BA202" s="11">
        <f t="shared" si="118"/>
        <v>0</v>
      </c>
      <c r="BC202" s="7">
        <f t="shared" si="130"/>
        <v>9</v>
      </c>
      <c r="BD202" s="8">
        <v>3</v>
      </c>
      <c r="BE202" s="53" t="s">
        <v>178</v>
      </c>
      <c r="BF202" s="67">
        <v>229.5</v>
      </c>
      <c r="BG202" s="11">
        <f t="shared" si="119"/>
        <v>688.5</v>
      </c>
      <c r="BI202" s="7">
        <f t="shared" si="131"/>
        <v>9</v>
      </c>
      <c r="BJ202" s="8">
        <v>3</v>
      </c>
      <c r="BK202" s="53" t="s">
        <v>178</v>
      </c>
      <c r="BL202" s="67">
        <v>0</v>
      </c>
      <c r="BM202" s="11">
        <f t="shared" si="120"/>
        <v>0</v>
      </c>
    </row>
    <row r="203" spans="1:65" ht="12.6" customHeight="1" thickBot="1" x14ac:dyDescent="0.3">
      <c r="A203" s="7">
        <f t="shared" si="121"/>
        <v>10</v>
      </c>
      <c r="B203" s="8">
        <v>3</v>
      </c>
      <c r="C203" s="53" t="s">
        <v>179</v>
      </c>
      <c r="D203" s="66">
        <v>0</v>
      </c>
      <c r="E203" s="11">
        <f t="shared" si="110"/>
        <v>0</v>
      </c>
      <c r="G203" s="7">
        <f t="shared" si="122"/>
        <v>10</v>
      </c>
      <c r="H203" s="8">
        <v>3</v>
      </c>
      <c r="I203" s="53" t="s">
        <v>179</v>
      </c>
      <c r="J203" s="67">
        <v>0</v>
      </c>
      <c r="K203" s="11">
        <f t="shared" si="111"/>
        <v>0</v>
      </c>
      <c r="M203" s="7">
        <f t="shared" si="123"/>
        <v>10</v>
      </c>
      <c r="N203" s="8">
        <v>3</v>
      </c>
      <c r="O203" s="53" t="s">
        <v>179</v>
      </c>
      <c r="P203" s="67">
        <v>843</v>
      </c>
      <c r="Q203" s="11">
        <f t="shared" si="112"/>
        <v>2529</v>
      </c>
      <c r="S203" s="7">
        <f t="shared" si="124"/>
        <v>10</v>
      </c>
      <c r="T203" s="8">
        <v>3</v>
      </c>
      <c r="U203" s="53" t="s">
        <v>179</v>
      </c>
      <c r="V203" s="67">
        <v>390</v>
      </c>
      <c r="W203" s="11">
        <f t="shared" si="113"/>
        <v>1170</v>
      </c>
      <c r="Y203" s="7">
        <f t="shared" si="125"/>
        <v>10</v>
      </c>
      <c r="Z203" s="8">
        <v>3</v>
      </c>
      <c r="AA203" s="53" t="s">
        <v>179</v>
      </c>
      <c r="AB203" s="67"/>
      <c r="AC203" s="11">
        <f t="shared" si="114"/>
        <v>0</v>
      </c>
      <c r="AE203" s="7">
        <f t="shared" si="126"/>
        <v>10</v>
      </c>
      <c r="AF203" s="8">
        <v>3</v>
      </c>
      <c r="AG203" s="53" t="s">
        <v>179</v>
      </c>
      <c r="AH203" s="67">
        <v>0</v>
      </c>
      <c r="AI203" s="11">
        <f t="shared" si="115"/>
        <v>0</v>
      </c>
      <c r="AK203" s="7">
        <f t="shared" si="127"/>
        <v>10</v>
      </c>
      <c r="AL203" s="8">
        <v>3</v>
      </c>
      <c r="AM203" s="53" t="s">
        <v>179</v>
      </c>
      <c r="AN203" s="67">
        <v>0</v>
      </c>
      <c r="AO203" s="11">
        <f t="shared" si="116"/>
        <v>0</v>
      </c>
      <c r="AQ203" s="7">
        <f t="shared" si="128"/>
        <v>10</v>
      </c>
      <c r="AR203" s="8">
        <v>3</v>
      </c>
      <c r="AS203" s="53" t="s">
        <v>179</v>
      </c>
      <c r="AT203" s="67"/>
      <c r="AU203" s="11">
        <f t="shared" si="117"/>
        <v>0</v>
      </c>
      <c r="AW203" s="7">
        <f t="shared" si="129"/>
        <v>10</v>
      </c>
      <c r="AX203" s="8">
        <v>3</v>
      </c>
      <c r="AY203" s="53" t="s">
        <v>179</v>
      </c>
      <c r="AZ203" s="67">
        <v>0</v>
      </c>
      <c r="BA203" s="11">
        <f t="shared" si="118"/>
        <v>0</v>
      </c>
      <c r="BC203" s="7">
        <f t="shared" si="130"/>
        <v>10</v>
      </c>
      <c r="BD203" s="8">
        <v>3</v>
      </c>
      <c r="BE203" s="53" t="s">
        <v>179</v>
      </c>
      <c r="BF203" s="67">
        <v>382.5</v>
      </c>
      <c r="BG203" s="11">
        <f t="shared" si="119"/>
        <v>1147.5</v>
      </c>
      <c r="BI203" s="7">
        <f t="shared" si="131"/>
        <v>10</v>
      </c>
      <c r="BJ203" s="8">
        <v>3</v>
      </c>
      <c r="BK203" s="53" t="s">
        <v>179</v>
      </c>
      <c r="BL203" s="67">
        <v>0</v>
      </c>
      <c r="BM203" s="11">
        <f t="shared" si="120"/>
        <v>0</v>
      </c>
    </row>
    <row r="204" spans="1:65" ht="12.6" customHeight="1" thickBot="1" x14ac:dyDescent="0.3">
      <c r="A204" s="7">
        <f t="shared" si="121"/>
        <v>11</v>
      </c>
      <c r="B204" s="8">
        <v>2</v>
      </c>
      <c r="C204" s="53" t="s">
        <v>180</v>
      </c>
      <c r="D204" s="66">
        <v>0</v>
      </c>
      <c r="E204" s="11">
        <f t="shared" si="110"/>
        <v>0</v>
      </c>
      <c r="G204" s="7">
        <f t="shared" si="122"/>
        <v>11</v>
      </c>
      <c r="H204" s="8">
        <v>2</v>
      </c>
      <c r="I204" s="53" t="s">
        <v>180</v>
      </c>
      <c r="J204" s="67">
        <v>0</v>
      </c>
      <c r="K204" s="11">
        <f t="shared" si="111"/>
        <v>0</v>
      </c>
      <c r="M204" s="7">
        <f t="shared" si="123"/>
        <v>11</v>
      </c>
      <c r="N204" s="8">
        <v>2</v>
      </c>
      <c r="O204" s="53" t="s">
        <v>180</v>
      </c>
      <c r="P204" s="67">
        <v>1350</v>
      </c>
      <c r="Q204" s="11">
        <f t="shared" si="112"/>
        <v>2700</v>
      </c>
      <c r="S204" s="7">
        <f t="shared" si="124"/>
        <v>11</v>
      </c>
      <c r="T204" s="8">
        <v>2</v>
      </c>
      <c r="U204" s="53" t="s">
        <v>180</v>
      </c>
      <c r="V204" s="67">
        <v>546</v>
      </c>
      <c r="W204" s="11">
        <f t="shared" si="113"/>
        <v>1092</v>
      </c>
      <c r="Y204" s="7">
        <f t="shared" si="125"/>
        <v>11</v>
      </c>
      <c r="Z204" s="8">
        <v>2</v>
      </c>
      <c r="AA204" s="53" t="s">
        <v>180</v>
      </c>
      <c r="AB204" s="67"/>
      <c r="AC204" s="11">
        <f t="shared" si="114"/>
        <v>0</v>
      </c>
      <c r="AE204" s="7">
        <f t="shared" si="126"/>
        <v>11</v>
      </c>
      <c r="AF204" s="8">
        <v>2</v>
      </c>
      <c r="AG204" s="53" t="s">
        <v>180</v>
      </c>
      <c r="AH204" s="67">
        <v>0</v>
      </c>
      <c r="AI204" s="11">
        <f t="shared" si="115"/>
        <v>0</v>
      </c>
      <c r="AK204" s="7">
        <f t="shared" si="127"/>
        <v>11</v>
      </c>
      <c r="AL204" s="8">
        <v>2</v>
      </c>
      <c r="AM204" s="53" t="s">
        <v>180</v>
      </c>
      <c r="AN204" s="67">
        <v>0</v>
      </c>
      <c r="AO204" s="11">
        <f t="shared" si="116"/>
        <v>0</v>
      </c>
      <c r="AQ204" s="7">
        <f t="shared" si="128"/>
        <v>11</v>
      </c>
      <c r="AR204" s="8">
        <v>2</v>
      </c>
      <c r="AS204" s="53" t="s">
        <v>180</v>
      </c>
      <c r="AT204" s="67"/>
      <c r="AU204" s="11">
        <f t="shared" si="117"/>
        <v>0</v>
      </c>
      <c r="AW204" s="7">
        <f t="shared" si="129"/>
        <v>11</v>
      </c>
      <c r="AX204" s="8">
        <v>2</v>
      </c>
      <c r="AY204" s="53" t="s">
        <v>180</v>
      </c>
      <c r="AZ204" s="67">
        <v>0</v>
      </c>
      <c r="BA204" s="11">
        <f t="shared" si="118"/>
        <v>0</v>
      </c>
      <c r="BC204" s="7">
        <f t="shared" si="130"/>
        <v>11</v>
      </c>
      <c r="BD204" s="8">
        <v>2</v>
      </c>
      <c r="BE204" s="53" t="s">
        <v>180</v>
      </c>
      <c r="BF204" s="67">
        <v>535.5</v>
      </c>
      <c r="BG204" s="11">
        <f t="shared" si="119"/>
        <v>1071</v>
      </c>
      <c r="BI204" s="7">
        <f t="shared" si="131"/>
        <v>11</v>
      </c>
      <c r="BJ204" s="8">
        <v>2</v>
      </c>
      <c r="BK204" s="53" t="s">
        <v>180</v>
      </c>
      <c r="BL204" s="67">
        <v>0</v>
      </c>
      <c r="BM204" s="11">
        <f t="shared" si="120"/>
        <v>0</v>
      </c>
    </row>
    <row r="205" spans="1:65" ht="12.6" customHeight="1" thickBot="1" x14ac:dyDescent="0.3">
      <c r="A205" s="7">
        <f t="shared" si="121"/>
        <v>12</v>
      </c>
      <c r="B205" s="8">
        <v>2</v>
      </c>
      <c r="C205" s="53" t="s">
        <v>181</v>
      </c>
      <c r="D205" s="66">
        <v>0</v>
      </c>
      <c r="E205" s="11">
        <f t="shared" si="110"/>
        <v>0</v>
      </c>
      <c r="G205" s="7">
        <f t="shared" si="122"/>
        <v>12</v>
      </c>
      <c r="H205" s="8">
        <v>2</v>
      </c>
      <c r="I205" s="53" t="s">
        <v>181</v>
      </c>
      <c r="J205" s="67">
        <v>0</v>
      </c>
      <c r="K205" s="11">
        <f t="shared" si="111"/>
        <v>0</v>
      </c>
      <c r="M205" s="7">
        <f t="shared" si="123"/>
        <v>12</v>
      </c>
      <c r="N205" s="8">
        <v>2</v>
      </c>
      <c r="O205" s="53" t="s">
        <v>181</v>
      </c>
      <c r="P205" s="67">
        <v>1350</v>
      </c>
      <c r="Q205" s="11">
        <f t="shared" si="112"/>
        <v>2700</v>
      </c>
      <c r="S205" s="7">
        <f t="shared" si="124"/>
        <v>12</v>
      </c>
      <c r="T205" s="8">
        <v>2</v>
      </c>
      <c r="U205" s="53" t="s">
        <v>181</v>
      </c>
      <c r="V205" s="67">
        <v>624</v>
      </c>
      <c r="W205" s="11">
        <f t="shared" si="113"/>
        <v>1248</v>
      </c>
      <c r="Y205" s="7">
        <f t="shared" si="125"/>
        <v>12</v>
      </c>
      <c r="Z205" s="8">
        <v>2</v>
      </c>
      <c r="AA205" s="53" t="s">
        <v>181</v>
      </c>
      <c r="AB205" s="67"/>
      <c r="AC205" s="11">
        <f t="shared" si="114"/>
        <v>0</v>
      </c>
      <c r="AE205" s="7">
        <f t="shared" si="126"/>
        <v>12</v>
      </c>
      <c r="AF205" s="8">
        <v>2</v>
      </c>
      <c r="AG205" s="53" t="s">
        <v>181</v>
      </c>
      <c r="AH205" s="67">
        <v>0</v>
      </c>
      <c r="AI205" s="11">
        <f t="shared" si="115"/>
        <v>0</v>
      </c>
      <c r="AK205" s="7">
        <f t="shared" si="127"/>
        <v>12</v>
      </c>
      <c r="AL205" s="8">
        <v>2</v>
      </c>
      <c r="AM205" s="53" t="s">
        <v>181</v>
      </c>
      <c r="AN205" s="67">
        <v>0</v>
      </c>
      <c r="AO205" s="11">
        <f t="shared" si="116"/>
        <v>0</v>
      </c>
      <c r="AQ205" s="7">
        <f t="shared" si="128"/>
        <v>12</v>
      </c>
      <c r="AR205" s="8">
        <v>2</v>
      </c>
      <c r="AS205" s="53" t="s">
        <v>181</v>
      </c>
      <c r="AT205" s="67"/>
      <c r="AU205" s="11">
        <f t="shared" si="117"/>
        <v>0</v>
      </c>
      <c r="AW205" s="7">
        <f t="shared" si="129"/>
        <v>12</v>
      </c>
      <c r="AX205" s="8">
        <v>2</v>
      </c>
      <c r="AY205" s="53" t="s">
        <v>181</v>
      </c>
      <c r="AZ205" s="67">
        <v>0</v>
      </c>
      <c r="BA205" s="11">
        <f t="shared" si="118"/>
        <v>0</v>
      </c>
      <c r="BC205" s="7">
        <f t="shared" si="130"/>
        <v>12</v>
      </c>
      <c r="BD205" s="8">
        <v>2</v>
      </c>
      <c r="BE205" s="53" t="s">
        <v>181</v>
      </c>
      <c r="BF205" s="67">
        <v>612</v>
      </c>
      <c r="BG205" s="11">
        <f t="shared" si="119"/>
        <v>1224</v>
      </c>
      <c r="BI205" s="7">
        <f t="shared" si="131"/>
        <v>12</v>
      </c>
      <c r="BJ205" s="8">
        <v>2</v>
      </c>
      <c r="BK205" s="53" t="s">
        <v>181</v>
      </c>
      <c r="BL205" s="67">
        <v>0</v>
      </c>
      <c r="BM205" s="11">
        <f t="shared" si="120"/>
        <v>0</v>
      </c>
    </row>
    <row r="206" spans="1:65" ht="12.6" customHeight="1" thickBot="1" x14ac:dyDescent="0.3">
      <c r="A206" s="7">
        <f t="shared" si="121"/>
        <v>13</v>
      </c>
      <c r="B206" s="8">
        <v>2</v>
      </c>
      <c r="C206" s="53" t="s">
        <v>182</v>
      </c>
      <c r="D206" s="66">
        <v>0</v>
      </c>
      <c r="E206" s="11">
        <f t="shared" si="110"/>
        <v>0</v>
      </c>
      <c r="G206" s="7">
        <f t="shared" si="122"/>
        <v>13</v>
      </c>
      <c r="H206" s="8">
        <v>2</v>
      </c>
      <c r="I206" s="53" t="s">
        <v>182</v>
      </c>
      <c r="J206" s="67">
        <v>0</v>
      </c>
      <c r="K206" s="11">
        <f t="shared" si="111"/>
        <v>0</v>
      </c>
      <c r="M206" s="7">
        <f t="shared" si="123"/>
        <v>13</v>
      </c>
      <c r="N206" s="8">
        <v>2</v>
      </c>
      <c r="O206" s="53" t="s">
        <v>182</v>
      </c>
      <c r="P206" s="67">
        <v>506</v>
      </c>
      <c r="Q206" s="11">
        <f t="shared" si="112"/>
        <v>1012</v>
      </c>
      <c r="S206" s="7">
        <f t="shared" si="124"/>
        <v>13</v>
      </c>
      <c r="T206" s="8">
        <v>2</v>
      </c>
      <c r="U206" s="53" t="s">
        <v>182</v>
      </c>
      <c r="V206" s="67">
        <v>234</v>
      </c>
      <c r="W206" s="11">
        <f t="shared" si="113"/>
        <v>468</v>
      </c>
      <c r="Y206" s="7">
        <f t="shared" si="125"/>
        <v>13</v>
      </c>
      <c r="Z206" s="8">
        <v>2</v>
      </c>
      <c r="AA206" s="53" t="s">
        <v>182</v>
      </c>
      <c r="AB206" s="67"/>
      <c r="AC206" s="11">
        <f t="shared" si="114"/>
        <v>0</v>
      </c>
      <c r="AE206" s="7">
        <f t="shared" si="126"/>
        <v>13</v>
      </c>
      <c r="AF206" s="8">
        <v>2</v>
      </c>
      <c r="AG206" s="53" t="s">
        <v>182</v>
      </c>
      <c r="AH206" s="67">
        <v>0</v>
      </c>
      <c r="AI206" s="11">
        <f t="shared" si="115"/>
        <v>0</v>
      </c>
      <c r="AK206" s="7">
        <f t="shared" si="127"/>
        <v>13</v>
      </c>
      <c r="AL206" s="8">
        <v>2</v>
      </c>
      <c r="AM206" s="53" t="s">
        <v>182</v>
      </c>
      <c r="AN206" s="67">
        <v>0</v>
      </c>
      <c r="AO206" s="11">
        <f t="shared" si="116"/>
        <v>0</v>
      </c>
      <c r="AQ206" s="7">
        <f t="shared" si="128"/>
        <v>13</v>
      </c>
      <c r="AR206" s="8">
        <v>2</v>
      </c>
      <c r="AS206" s="53" t="s">
        <v>182</v>
      </c>
      <c r="AT206" s="67"/>
      <c r="AU206" s="11">
        <f t="shared" si="117"/>
        <v>0</v>
      </c>
      <c r="AW206" s="7">
        <f t="shared" si="129"/>
        <v>13</v>
      </c>
      <c r="AX206" s="8">
        <v>2</v>
      </c>
      <c r="AY206" s="53" t="s">
        <v>182</v>
      </c>
      <c r="AZ206" s="67">
        <v>0</v>
      </c>
      <c r="BA206" s="11">
        <f t="shared" si="118"/>
        <v>0</v>
      </c>
      <c r="BC206" s="7">
        <f t="shared" si="130"/>
        <v>13</v>
      </c>
      <c r="BD206" s="8">
        <v>2</v>
      </c>
      <c r="BE206" s="53" t="s">
        <v>182</v>
      </c>
      <c r="BF206" s="67">
        <v>191.25</v>
      </c>
      <c r="BG206" s="11">
        <f t="shared" si="119"/>
        <v>382.5</v>
      </c>
      <c r="BI206" s="7">
        <f t="shared" si="131"/>
        <v>13</v>
      </c>
      <c r="BJ206" s="8">
        <v>2</v>
      </c>
      <c r="BK206" s="53" t="s">
        <v>182</v>
      </c>
      <c r="BL206" s="67">
        <v>0</v>
      </c>
      <c r="BM206" s="11">
        <f t="shared" si="120"/>
        <v>0</v>
      </c>
    </row>
    <row r="207" spans="1:65" ht="12.6" customHeight="1" thickBot="1" x14ac:dyDescent="0.3">
      <c r="A207" s="7">
        <f t="shared" si="121"/>
        <v>14</v>
      </c>
      <c r="B207" s="8">
        <v>2</v>
      </c>
      <c r="C207" s="53" t="s">
        <v>183</v>
      </c>
      <c r="D207" s="66">
        <v>0</v>
      </c>
      <c r="E207" s="11">
        <f t="shared" si="110"/>
        <v>0</v>
      </c>
      <c r="G207" s="7">
        <f t="shared" si="122"/>
        <v>14</v>
      </c>
      <c r="H207" s="8">
        <v>2</v>
      </c>
      <c r="I207" s="53" t="s">
        <v>183</v>
      </c>
      <c r="J207" s="67">
        <v>0</v>
      </c>
      <c r="K207" s="11">
        <f t="shared" si="111"/>
        <v>0</v>
      </c>
      <c r="M207" s="7">
        <f t="shared" si="123"/>
        <v>14</v>
      </c>
      <c r="N207" s="8">
        <v>2</v>
      </c>
      <c r="O207" s="53" t="s">
        <v>183</v>
      </c>
      <c r="P207" s="67">
        <v>675</v>
      </c>
      <c r="Q207" s="11">
        <f t="shared" si="112"/>
        <v>1350</v>
      </c>
      <c r="S207" s="7">
        <f t="shared" si="124"/>
        <v>14</v>
      </c>
      <c r="T207" s="8">
        <v>2</v>
      </c>
      <c r="U207" s="53" t="s">
        <v>183</v>
      </c>
      <c r="V207" s="67">
        <v>312</v>
      </c>
      <c r="W207" s="11">
        <f t="shared" si="113"/>
        <v>624</v>
      </c>
      <c r="Y207" s="7">
        <f t="shared" si="125"/>
        <v>14</v>
      </c>
      <c r="Z207" s="8">
        <v>2</v>
      </c>
      <c r="AA207" s="53" t="s">
        <v>183</v>
      </c>
      <c r="AB207" s="67"/>
      <c r="AC207" s="11">
        <f t="shared" si="114"/>
        <v>0</v>
      </c>
      <c r="AE207" s="7">
        <f t="shared" si="126"/>
        <v>14</v>
      </c>
      <c r="AF207" s="8">
        <v>2</v>
      </c>
      <c r="AG207" s="53" t="s">
        <v>183</v>
      </c>
      <c r="AH207" s="67">
        <v>0</v>
      </c>
      <c r="AI207" s="11">
        <f t="shared" si="115"/>
        <v>0</v>
      </c>
      <c r="AK207" s="7">
        <f t="shared" si="127"/>
        <v>14</v>
      </c>
      <c r="AL207" s="8">
        <v>2</v>
      </c>
      <c r="AM207" s="53" t="s">
        <v>183</v>
      </c>
      <c r="AN207" s="67">
        <v>0</v>
      </c>
      <c r="AO207" s="11">
        <f t="shared" si="116"/>
        <v>0</v>
      </c>
      <c r="AQ207" s="7">
        <f t="shared" si="128"/>
        <v>14</v>
      </c>
      <c r="AR207" s="8">
        <v>2</v>
      </c>
      <c r="AS207" s="53" t="s">
        <v>183</v>
      </c>
      <c r="AT207" s="67"/>
      <c r="AU207" s="11">
        <f t="shared" si="117"/>
        <v>0</v>
      </c>
      <c r="AW207" s="7">
        <f t="shared" si="129"/>
        <v>14</v>
      </c>
      <c r="AX207" s="8">
        <v>2</v>
      </c>
      <c r="AY207" s="53" t="s">
        <v>183</v>
      </c>
      <c r="AZ207" s="67">
        <v>0</v>
      </c>
      <c r="BA207" s="11">
        <f t="shared" si="118"/>
        <v>0</v>
      </c>
      <c r="BC207" s="7">
        <f t="shared" si="130"/>
        <v>14</v>
      </c>
      <c r="BD207" s="8">
        <v>2</v>
      </c>
      <c r="BE207" s="53" t="s">
        <v>183</v>
      </c>
      <c r="BF207" s="67">
        <v>306</v>
      </c>
      <c r="BG207" s="11">
        <f t="shared" si="119"/>
        <v>612</v>
      </c>
      <c r="BI207" s="7">
        <f t="shared" si="131"/>
        <v>14</v>
      </c>
      <c r="BJ207" s="8">
        <v>2</v>
      </c>
      <c r="BK207" s="53" t="s">
        <v>183</v>
      </c>
      <c r="BL207" s="67">
        <v>0</v>
      </c>
      <c r="BM207" s="11">
        <f t="shared" si="120"/>
        <v>0</v>
      </c>
    </row>
    <row r="208" spans="1:65" ht="12.6" customHeight="1" thickBot="1" x14ac:dyDescent="0.3">
      <c r="A208" s="7">
        <f t="shared" si="121"/>
        <v>15</v>
      </c>
      <c r="B208" s="8">
        <v>2</v>
      </c>
      <c r="C208" s="53" t="s">
        <v>184</v>
      </c>
      <c r="D208" s="66">
        <v>0</v>
      </c>
      <c r="E208" s="11">
        <f t="shared" si="110"/>
        <v>0</v>
      </c>
      <c r="G208" s="7">
        <f t="shared" si="122"/>
        <v>15</v>
      </c>
      <c r="H208" s="8">
        <v>2</v>
      </c>
      <c r="I208" s="53" t="s">
        <v>184</v>
      </c>
      <c r="J208" s="67">
        <v>0</v>
      </c>
      <c r="K208" s="11">
        <f t="shared" si="111"/>
        <v>0</v>
      </c>
      <c r="M208" s="7">
        <f t="shared" si="123"/>
        <v>15</v>
      </c>
      <c r="N208" s="8">
        <v>2</v>
      </c>
      <c r="O208" s="53" t="s">
        <v>184</v>
      </c>
      <c r="P208" s="67">
        <v>843</v>
      </c>
      <c r="Q208" s="11">
        <f t="shared" si="112"/>
        <v>1686</v>
      </c>
      <c r="S208" s="7">
        <f t="shared" si="124"/>
        <v>15</v>
      </c>
      <c r="T208" s="8">
        <v>2</v>
      </c>
      <c r="U208" s="53" t="s">
        <v>184</v>
      </c>
      <c r="V208" s="67">
        <v>390</v>
      </c>
      <c r="W208" s="11">
        <f t="shared" si="113"/>
        <v>780</v>
      </c>
      <c r="Y208" s="7">
        <f t="shared" si="125"/>
        <v>15</v>
      </c>
      <c r="Z208" s="8">
        <v>2</v>
      </c>
      <c r="AA208" s="53" t="s">
        <v>184</v>
      </c>
      <c r="AB208" s="67"/>
      <c r="AC208" s="11">
        <f t="shared" si="114"/>
        <v>0</v>
      </c>
      <c r="AE208" s="7">
        <f t="shared" si="126"/>
        <v>15</v>
      </c>
      <c r="AF208" s="8">
        <v>2</v>
      </c>
      <c r="AG208" s="53" t="s">
        <v>184</v>
      </c>
      <c r="AH208" s="67">
        <v>0</v>
      </c>
      <c r="AI208" s="11">
        <f t="shared" si="115"/>
        <v>0</v>
      </c>
      <c r="AK208" s="7">
        <f t="shared" si="127"/>
        <v>15</v>
      </c>
      <c r="AL208" s="8">
        <v>2</v>
      </c>
      <c r="AM208" s="53" t="s">
        <v>184</v>
      </c>
      <c r="AN208" s="67">
        <v>0</v>
      </c>
      <c r="AO208" s="11">
        <f t="shared" si="116"/>
        <v>0</v>
      </c>
      <c r="AQ208" s="7">
        <f t="shared" si="128"/>
        <v>15</v>
      </c>
      <c r="AR208" s="8">
        <v>2</v>
      </c>
      <c r="AS208" s="53" t="s">
        <v>184</v>
      </c>
      <c r="AT208" s="67"/>
      <c r="AU208" s="11">
        <f t="shared" si="117"/>
        <v>0</v>
      </c>
      <c r="AW208" s="7">
        <f t="shared" si="129"/>
        <v>15</v>
      </c>
      <c r="AX208" s="8">
        <v>2</v>
      </c>
      <c r="AY208" s="53" t="s">
        <v>184</v>
      </c>
      <c r="AZ208" s="67">
        <v>0</v>
      </c>
      <c r="BA208" s="11">
        <f t="shared" si="118"/>
        <v>0</v>
      </c>
      <c r="BC208" s="7">
        <f t="shared" si="130"/>
        <v>15</v>
      </c>
      <c r="BD208" s="8">
        <v>2</v>
      </c>
      <c r="BE208" s="53" t="s">
        <v>184</v>
      </c>
      <c r="BF208" s="67">
        <v>382.5</v>
      </c>
      <c r="BG208" s="11">
        <f t="shared" si="119"/>
        <v>765</v>
      </c>
      <c r="BI208" s="7">
        <f t="shared" si="131"/>
        <v>15</v>
      </c>
      <c r="BJ208" s="8">
        <v>2</v>
      </c>
      <c r="BK208" s="53" t="s">
        <v>184</v>
      </c>
      <c r="BL208" s="67">
        <v>0</v>
      </c>
      <c r="BM208" s="11">
        <f t="shared" si="120"/>
        <v>0</v>
      </c>
    </row>
    <row r="209" spans="1:65" ht="12.6" customHeight="1" thickBot="1" x14ac:dyDescent="0.3">
      <c r="A209" s="7">
        <f t="shared" si="121"/>
        <v>16</v>
      </c>
      <c r="B209" s="8">
        <v>2</v>
      </c>
      <c r="C209" s="53" t="s">
        <v>185</v>
      </c>
      <c r="D209" s="66">
        <v>0</v>
      </c>
      <c r="E209" s="11">
        <f t="shared" si="110"/>
        <v>0</v>
      </c>
      <c r="G209" s="7">
        <f t="shared" si="122"/>
        <v>16</v>
      </c>
      <c r="H209" s="8">
        <v>2</v>
      </c>
      <c r="I209" s="53" t="s">
        <v>185</v>
      </c>
      <c r="J209" s="67">
        <v>0</v>
      </c>
      <c r="K209" s="11">
        <f t="shared" si="111"/>
        <v>0</v>
      </c>
      <c r="M209" s="7">
        <f t="shared" si="123"/>
        <v>16</v>
      </c>
      <c r="N209" s="8">
        <v>2</v>
      </c>
      <c r="O209" s="53" t="s">
        <v>185</v>
      </c>
      <c r="P209" s="67">
        <v>1012</v>
      </c>
      <c r="Q209" s="11">
        <f t="shared" si="112"/>
        <v>2024</v>
      </c>
      <c r="S209" s="7">
        <f t="shared" si="124"/>
        <v>16</v>
      </c>
      <c r="T209" s="8">
        <v>2</v>
      </c>
      <c r="U209" s="53" t="s">
        <v>185</v>
      </c>
      <c r="V209" s="67">
        <v>468</v>
      </c>
      <c r="W209" s="11">
        <f t="shared" si="113"/>
        <v>936</v>
      </c>
      <c r="Y209" s="7">
        <f t="shared" si="125"/>
        <v>16</v>
      </c>
      <c r="Z209" s="8">
        <v>2</v>
      </c>
      <c r="AA209" s="53" t="s">
        <v>185</v>
      </c>
      <c r="AB209" s="67"/>
      <c r="AC209" s="11">
        <f t="shared" si="114"/>
        <v>0</v>
      </c>
      <c r="AE209" s="7">
        <f t="shared" si="126"/>
        <v>16</v>
      </c>
      <c r="AF209" s="8">
        <v>2</v>
      </c>
      <c r="AG209" s="53" t="s">
        <v>185</v>
      </c>
      <c r="AH209" s="67">
        <v>0</v>
      </c>
      <c r="AI209" s="11">
        <f t="shared" si="115"/>
        <v>0</v>
      </c>
      <c r="AK209" s="7">
        <f t="shared" si="127"/>
        <v>16</v>
      </c>
      <c r="AL209" s="8">
        <v>2</v>
      </c>
      <c r="AM209" s="53" t="s">
        <v>185</v>
      </c>
      <c r="AN209" s="67">
        <v>0</v>
      </c>
      <c r="AO209" s="11">
        <f t="shared" si="116"/>
        <v>0</v>
      </c>
      <c r="AQ209" s="7">
        <f t="shared" si="128"/>
        <v>16</v>
      </c>
      <c r="AR209" s="8">
        <v>2</v>
      </c>
      <c r="AS209" s="53" t="s">
        <v>185</v>
      </c>
      <c r="AT209" s="67"/>
      <c r="AU209" s="11">
        <f t="shared" si="117"/>
        <v>0</v>
      </c>
      <c r="AW209" s="7">
        <f t="shared" si="129"/>
        <v>16</v>
      </c>
      <c r="AX209" s="8">
        <v>2</v>
      </c>
      <c r="AY209" s="53" t="s">
        <v>185</v>
      </c>
      <c r="AZ209" s="67">
        <v>0</v>
      </c>
      <c r="BA209" s="11">
        <f t="shared" si="118"/>
        <v>0</v>
      </c>
      <c r="BC209" s="7">
        <f t="shared" si="130"/>
        <v>16</v>
      </c>
      <c r="BD209" s="8">
        <v>2</v>
      </c>
      <c r="BE209" s="53" t="s">
        <v>185</v>
      </c>
      <c r="BF209" s="67">
        <v>459</v>
      </c>
      <c r="BG209" s="11">
        <f t="shared" si="119"/>
        <v>918</v>
      </c>
      <c r="BI209" s="7">
        <f t="shared" si="131"/>
        <v>16</v>
      </c>
      <c r="BJ209" s="8">
        <v>2</v>
      </c>
      <c r="BK209" s="53" t="s">
        <v>185</v>
      </c>
      <c r="BL209" s="67">
        <v>0</v>
      </c>
      <c r="BM209" s="11">
        <f t="shared" si="120"/>
        <v>0</v>
      </c>
    </row>
    <row r="210" spans="1:65" ht="12.6" customHeight="1" thickBot="1" x14ac:dyDescent="0.3">
      <c r="A210" s="7">
        <f t="shared" si="121"/>
        <v>17</v>
      </c>
      <c r="B210" s="8">
        <v>2</v>
      </c>
      <c r="C210" s="53" t="s">
        <v>186</v>
      </c>
      <c r="D210" s="66">
        <v>0</v>
      </c>
      <c r="E210" s="11">
        <f t="shared" si="110"/>
        <v>0</v>
      </c>
      <c r="G210" s="7">
        <f t="shared" si="122"/>
        <v>17</v>
      </c>
      <c r="H210" s="8">
        <v>2</v>
      </c>
      <c r="I210" s="53" t="s">
        <v>186</v>
      </c>
      <c r="J210" s="67">
        <v>0</v>
      </c>
      <c r="K210" s="11">
        <f t="shared" si="111"/>
        <v>0</v>
      </c>
      <c r="M210" s="7">
        <f t="shared" si="123"/>
        <v>17</v>
      </c>
      <c r="N210" s="8">
        <v>2</v>
      </c>
      <c r="O210" s="53" t="s">
        <v>186</v>
      </c>
      <c r="P210" s="67">
        <v>1350</v>
      </c>
      <c r="Q210" s="11">
        <f t="shared" si="112"/>
        <v>2700</v>
      </c>
      <c r="S210" s="7">
        <f t="shared" si="124"/>
        <v>17</v>
      </c>
      <c r="T210" s="8">
        <v>2</v>
      </c>
      <c r="U210" s="53" t="s">
        <v>186</v>
      </c>
      <c r="V210" s="67">
        <v>546</v>
      </c>
      <c r="W210" s="11">
        <f t="shared" si="113"/>
        <v>1092</v>
      </c>
      <c r="Y210" s="7">
        <f t="shared" si="125"/>
        <v>17</v>
      </c>
      <c r="Z210" s="8">
        <v>2</v>
      </c>
      <c r="AA210" s="53" t="s">
        <v>186</v>
      </c>
      <c r="AB210" s="67"/>
      <c r="AC210" s="11">
        <f t="shared" si="114"/>
        <v>0</v>
      </c>
      <c r="AE210" s="7">
        <f t="shared" si="126"/>
        <v>17</v>
      </c>
      <c r="AF210" s="8">
        <v>2</v>
      </c>
      <c r="AG210" s="53" t="s">
        <v>186</v>
      </c>
      <c r="AH210" s="67">
        <v>0</v>
      </c>
      <c r="AI210" s="11">
        <f t="shared" si="115"/>
        <v>0</v>
      </c>
      <c r="AK210" s="7">
        <f t="shared" si="127"/>
        <v>17</v>
      </c>
      <c r="AL210" s="8">
        <v>2</v>
      </c>
      <c r="AM210" s="53" t="s">
        <v>186</v>
      </c>
      <c r="AN210" s="67">
        <v>0</v>
      </c>
      <c r="AO210" s="11">
        <f t="shared" si="116"/>
        <v>0</v>
      </c>
      <c r="AQ210" s="7">
        <f t="shared" si="128"/>
        <v>17</v>
      </c>
      <c r="AR210" s="8">
        <v>2</v>
      </c>
      <c r="AS210" s="53" t="s">
        <v>186</v>
      </c>
      <c r="AT210" s="67"/>
      <c r="AU210" s="11">
        <f t="shared" si="117"/>
        <v>0</v>
      </c>
      <c r="AW210" s="7">
        <f t="shared" si="129"/>
        <v>17</v>
      </c>
      <c r="AX210" s="8">
        <v>2</v>
      </c>
      <c r="AY210" s="53" t="s">
        <v>186</v>
      </c>
      <c r="AZ210" s="67">
        <v>0</v>
      </c>
      <c r="BA210" s="11">
        <f t="shared" si="118"/>
        <v>0</v>
      </c>
      <c r="BC210" s="7">
        <f t="shared" si="130"/>
        <v>17</v>
      </c>
      <c r="BD210" s="8">
        <v>2</v>
      </c>
      <c r="BE210" s="53" t="s">
        <v>186</v>
      </c>
      <c r="BF210" s="67">
        <v>535.5</v>
      </c>
      <c r="BG210" s="11">
        <f t="shared" si="119"/>
        <v>1071</v>
      </c>
      <c r="BI210" s="7">
        <f t="shared" si="131"/>
        <v>17</v>
      </c>
      <c r="BJ210" s="8">
        <v>2</v>
      </c>
      <c r="BK210" s="53" t="s">
        <v>186</v>
      </c>
      <c r="BL210" s="67">
        <v>0</v>
      </c>
      <c r="BM210" s="11">
        <f t="shared" si="120"/>
        <v>0</v>
      </c>
    </row>
    <row r="211" spans="1:65" ht="12.6" customHeight="1" thickBot="1" x14ac:dyDescent="0.3">
      <c r="A211" s="7">
        <f t="shared" si="121"/>
        <v>18</v>
      </c>
      <c r="B211" s="8">
        <v>2</v>
      </c>
      <c r="C211" s="53" t="s">
        <v>187</v>
      </c>
      <c r="D211" s="66">
        <v>0</v>
      </c>
      <c r="E211" s="11">
        <f t="shared" si="110"/>
        <v>0</v>
      </c>
      <c r="G211" s="7">
        <f t="shared" si="122"/>
        <v>18</v>
      </c>
      <c r="H211" s="8">
        <v>2</v>
      </c>
      <c r="I211" s="53" t="s">
        <v>187</v>
      </c>
      <c r="J211" s="67">
        <v>0</v>
      </c>
      <c r="K211" s="11">
        <f t="shared" si="111"/>
        <v>0</v>
      </c>
      <c r="M211" s="7">
        <f t="shared" si="123"/>
        <v>18</v>
      </c>
      <c r="N211" s="8">
        <v>2</v>
      </c>
      <c r="O211" s="53" t="s">
        <v>187</v>
      </c>
      <c r="P211" s="67">
        <v>1012</v>
      </c>
      <c r="Q211" s="11">
        <f t="shared" si="112"/>
        <v>2024</v>
      </c>
      <c r="S211" s="7">
        <f t="shared" si="124"/>
        <v>18</v>
      </c>
      <c r="T211" s="8">
        <v>2</v>
      </c>
      <c r="U211" s="53" t="s">
        <v>187</v>
      </c>
      <c r="V211" s="67">
        <v>546</v>
      </c>
      <c r="W211" s="11">
        <f t="shared" si="113"/>
        <v>1092</v>
      </c>
      <c r="Y211" s="7">
        <f t="shared" si="125"/>
        <v>18</v>
      </c>
      <c r="Z211" s="8">
        <v>2</v>
      </c>
      <c r="AA211" s="53" t="s">
        <v>187</v>
      </c>
      <c r="AB211" s="67"/>
      <c r="AC211" s="11">
        <f t="shared" si="114"/>
        <v>0</v>
      </c>
      <c r="AE211" s="7">
        <f t="shared" si="126"/>
        <v>18</v>
      </c>
      <c r="AF211" s="8">
        <v>2</v>
      </c>
      <c r="AG211" s="53" t="s">
        <v>187</v>
      </c>
      <c r="AH211" s="67">
        <v>0</v>
      </c>
      <c r="AI211" s="11">
        <f t="shared" si="115"/>
        <v>0</v>
      </c>
      <c r="AK211" s="7">
        <f t="shared" si="127"/>
        <v>18</v>
      </c>
      <c r="AL211" s="8">
        <v>2</v>
      </c>
      <c r="AM211" s="53" t="s">
        <v>187</v>
      </c>
      <c r="AN211" s="67">
        <v>0</v>
      </c>
      <c r="AO211" s="11">
        <f t="shared" si="116"/>
        <v>0</v>
      </c>
      <c r="AQ211" s="7">
        <f t="shared" si="128"/>
        <v>18</v>
      </c>
      <c r="AR211" s="8">
        <v>2</v>
      </c>
      <c r="AS211" s="53" t="s">
        <v>187</v>
      </c>
      <c r="AT211" s="67"/>
      <c r="AU211" s="11">
        <f t="shared" si="117"/>
        <v>0</v>
      </c>
      <c r="AW211" s="7">
        <f t="shared" si="129"/>
        <v>18</v>
      </c>
      <c r="AX211" s="8">
        <v>2</v>
      </c>
      <c r="AY211" s="53" t="s">
        <v>187</v>
      </c>
      <c r="AZ211" s="67">
        <v>0</v>
      </c>
      <c r="BA211" s="11">
        <f t="shared" si="118"/>
        <v>0</v>
      </c>
      <c r="BC211" s="7">
        <f t="shared" si="130"/>
        <v>18</v>
      </c>
      <c r="BD211" s="8">
        <v>2</v>
      </c>
      <c r="BE211" s="53" t="s">
        <v>187</v>
      </c>
      <c r="BF211" s="67">
        <v>459</v>
      </c>
      <c r="BG211" s="11">
        <f t="shared" si="119"/>
        <v>918</v>
      </c>
      <c r="BI211" s="7">
        <f t="shared" si="131"/>
        <v>18</v>
      </c>
      <c r="BJ211" s="8">
        <v>2</v>
      </c>
      <c r="BK211" s="53" t="s">
        <v>187</v>
      </c>
      <c r="BL211" s="67">
        <v>0</v>
      </c>
      <c r="BM211" s="11">
        <f t="shared" si="120"/>
        <v>0</v>
      </c>
    </row>
    <row r="212" spans="1:65" ht="12.75" thickBot="1" x14ac:dyDescent="0.3">
      <c r="A212" s="2"/>
      <c r="B212" s="2"/>
      <c r="C212" s="74" t="s">
        <v>345</v>
      </c>
      <c r="D212" s="14"/>
      <c r="E212" s="15">
        <f>SUM(E194:E211)</f>
        <v>0</v>
      </c>
      <c r="G212" s="2"/>
      <c r="H212" s="2"/>
      <c r="I212" s="74" t="s">
        <v>345</v>
      </c>
      <c r="J212" s="14"/>
      <c r="K212" s="15">
        <f>SUM(K194:K211)</f>
        <v>0</v>
      </c>
      <c r="M212" s="2"/>
      <c r="N212" s="2"/>
      <c r="O212" s="51" t="s">
        <v>16</v>
      </c>
      <c r="P212" s="14"/>
      <c r="Q212" s="15">
        <f>SUM(Q194:Q211)</f>
        <v>47912</v>
      </c>
      <c r="S212" s="2"/>
      <c r="T212" s="2"/>
      <c r="U212" s="51" t="s">
        <v>16</v>
      </c>
      <c r="V212" s="14"/>
      <c r="W212" s="15">
        <f>SUM(W194:W211)</f>
        <v>21450</v>
      </c>
      <c r="Y212" s="2"/>
      <c r="Z212" s="2"/>
      <c r="AA212" s="51" t="s">
        <v>16</v>
      </c>
      <c r="AB212" s="14"/>
      <c r="AC212" s="15">
        <f>SUM(AC194:AC211)</f>
        <v>0</v>
      </c>
      <c r="AE212" s="2"/>
      <c r="AF212" s="2"/>
      <c r="AG212" s="74" t="s">
        <v>345</v>
      </c>
      <c r="AH212" s="14"/>
      <c r="AI212" s="15">
        <f>SUM(AI194:AI211)</f>
        <v>0</v>
      </c>
      <c r="AK212" s="2"/>
      <c r="AL212" s="2"/>
      <c r="AM212" s="74" t="s">
        <v>345</v>
      </c>
      <c r="AN212" s="14"/>
      <c r="AO212" s="15">
        <f>SUM(AO194:AO211)</f>
        <v>0</v>
      </c>
      <c r="AQ212" s="2"/>
      <c r="AR212" s="2"/>
      <c r="AS212" s="74" t="s">
        <v>345</v>
      </c>
      <c r="AT212" s="14"/>
      <c r="AU212" s="15">
        <f>SUM(AU194:AU211)</f>
        <v>0</v>
      </c>
      <c r="AW212" s="2"/>
      <c r="AX212" s="2"/>
      <c r="AY212" s="74" t="s">
        <v>345</v>
      </c>
      <c r="AZ212" s="14"/>
      <c r="BA212" s="15">
        <f>SUM(BA194:BA211)</f>
        <v>0</v>
      </c>
      <c r="BC212" s="2"/>
      <c r="BD212" s="2"/>
      <c r="BE212" s="51" t="s">
        <v>16</v>
      </c>
      <c r="BF212" s="14"/>
      <c r="BG212" s="15">
        <f>SUM(BG194:BG211)</f>
        <v>20731.5</v>
      </c>
      <c r="BI212" s="2"/>
      <c r="BJ212" s="2"/>
      <c r="BK212" s="74" t="s">
        <v>345</v>
      </c>
      <c r="BL212" s="14"/>
      <c r="BM212" s="15">
        <f>SUM(BM194:BM211)</f>
        <v>0</v>
      </c>
    </row>
    <row r="213" spans="1:65" x14ac:dyDescent="0.25">
      <c r="A213" s="2"/>
      <c r="B213" s="2"/>
      <c r="C213" s="54"/>
      <c r="D213" s="16"/>
      <c r="E213" s="16"/>
      <c r="G213" s="2"/>
      <c r="H213" s="2"/>
      <c r="I213" s="54"/>
      <c r="J213" s="16"/>
      <c r="K213" s="16"/>
      <c r="M213" s="2"/>
      <c r="N213" s="2"/>
      <c r="O213" s="54"/>
      <c r="P213" s="16"/>
      <c r="Q213" s="16"/>
      <c r="S213" s="2"/>
      <c r="T213" s="2"/>
      <c r="U213" s="54"/>
      <c r="V213" s="16"/>
      <c r="W213" s="16"/>
      <c r="Y213" s="2"/>
      <c r="Z213" s="2"/>
      <c r="AA213" s="54"/>
      <c r="AB213" s="16"/>
      <c r="AC213" s="16"/>
      <c r="AE213" s="2"/>
      <c r="AF213" s="2"/>
      <c r="AG213" s="54"/>
      <c r="AH213" s="16"/>
      <c r="AI213" s="16"/>
      <c r="AK213" s="2"/>
      <c r="AL213" s="2"/>
      <c r="AM213" s="54"/>
      <c r="AN213" s="16"/>
      <c r="AO213" s="16"/>
      <c r="AQ213" s="2"/>
      <c r="AR213" s="2"/>
      <c r="AS213" s="54"/>
      <c r="AT213" s="16"/>
      <c r="AU213" s="16"/>
      <c r="AW213" s="2"/>
      <c r="AX213" s="2"/>
      <c r="AY213" s="54"/>
      <c r="AZ213" s="16"/>
      <c r="BA213" s="16"/>
      <c r="BC213" s="2"/>
      <c r="BD213" s="2"/>
      <c r="BE213" s="54"/>
      <c r="BF213" s="16"/>
      <c r="BG213" s="16"/>
      <c r="BI213" s="2"/>
      <c r="BJ213" s="2"/>
      <c r="BK213" s="54"/>
      <c r="BL213" s="16"/>
      <c r="BM213" s="16"/>
    </row>
    <row r="214" spans="1:65" ht="13.15" customHeight="1" thickBot="1" x14ac:dyDescent="0.3">
      <c r="A214" s="17" t="s">
        <v>17</v>
      </c>
      <c r="B214" s="17"/>
      <c r="C214" s="57"/>
      <c r="D214" s="17"/>
      <c r="E214" s="17"/>
      <c r="G214" s="17" t="s">
        <v>17</v>
      </c>
      <c r="H214" s="17"/>
      <c r="I214" s="57"/>
      <c r="J214" s="17"/>
      <c r="K214" s="17"/>
      <c r="M214" s="17" t="s">
        <v>17</v>
      </c>
      <c r="N214" s="17"/>
      <c r="O214" s="57"/>
      <c r="P214" s="17"/>
      <c r="Q214" s="17"/>
      <c r="S214" s="17" t="s">
        <v>17</v>
      </c>
      <c r="T214" s="17"/>
      <c r="U214" s="57"/>
      <c r="V214" s="17"/>
      <c r="W214" s="17"/>
      <c r="Y214" s="17" t="s">
        <v>17</v>
      </c>
      <c r="Z214" s="17"/>
      <c r="AA214" s="57"/>
      <c r="AB214" s="17"/>
      <c r="AC214" s="17"/>
      <c r="AE214" s="17" t="s">
        <v>17</v>
      </c>
      <c r="AF214" s="17"/>
      <c r="AG214" s="57"/>
      <c r="AH214" s="17"/>
      <c r="AI214" s="17"/>
      <c r="AK214" s="17" t="s">
        <v>17</v>
      </c>
      <c r="AL214" s="17"/>
      <c r="AM214" s="57"/>
      <c r="AN214" s="17"/>
      <c r="AO214" s="17"/>
      <c r="AQ214" s="17" t="s">
        <v>17</v>
      </c>
      <c r="AR214" s="17"/>
      <c r="AS214" s="57"/>
      <c r="AT214" s="17"/>
      <c r="AU214" s="17"/>
      <c r="AW214" s="17" t="s">
        <v>17</v>
      </c>
      <c r="AX214" s="17"/>
      <c r="AY214" s="57"/>
      <c r="AZ214" s="17"/>
      <c r="BA214" s="17"/>
      <c r="BC214" s="17" t="s">
        <v>17</v>
      </c>
      <c r="BD214" s="17"/>
      <c r="BE214" s="57"/>
      <c r="BF214" s="17"/>
      <c r="BG214" s="17"/>
      <c r="BI214" s="17" t="s">
        <v>17</v>
      </c>
      <c r="BJ214" s="17"/>
      <c r="BK214" s="57"/>
      <c r="BL214" s="17"/>
      <c r="BM214" s="17"/>
    </row>
    <row r="215" spans="1:65" x14ac:dyDescent="0.25">
      <c r="A215" s="3" t="s">
        <v>2</v>
      </c>
      <c r="B215" s="4" t="s">
        <v>3</v>
      </c>
      <c r="C215" s="48"/>
      <c r="D215" s="6" t="s">
        <v>4</v>
      </c>
      <c r="E215" s="6" t="s">
        <v>5</v>
      </c>
      <c r="G215" s="3" t="s">
        <v>2</v>
      </c>
      <c r="H215" s="4" t="s">
        <v>3</v>
      </c>
      <c r="I215" s="48"/>
      <c r="J215" s="6" t="s">
        <v>4</v>
      </c>
      <c r="K215" s="6" t="s">
        <v>5</v>
      </c>
      <c r="M215" s="3" t="s">
        <v>2</v>
      </c>
      <c r="N215" s="4" t="s">
        <v>3</v>
      </c>
      <c r="O215" s="48"/>
      <c r="P215" s="6" t="s">
        <v>4</v>
      </c>
      <c r="Q215" s="6" t="s">
        <v>5</v>
      </c>
      <c r="S215" s="3" t="s">
        <v>2</v>
      </c>
      <c r="T215" s="4" t="s">
        <v>3</v>
      </c>
      <c r="U215" s="48"/>
      <c r="V215" s="6" t="s">
        <v>4</v>
      </c>
      <c r="W215" s="6" t="s">
        <v>5</v>
      </c>
      <c r="Y215" s="3" t="s">
        <v>2</v>
      </c>
      <c r="Z215" s="4" t="s">
        <v>3</v>
      </c>
      <c r="AA215" s="48"/>
      <c r="AB215" s="6" t="s">
        <v>4</v>
      </c>
      <c r="AC215" s="6" t="s">
        <v>5</v>
      </c>
      <c r="AE215" s="3" t="s">
        <v>2</v>
      </c>
      <c r="AF215" s="4" t="s">
        <v>3</v>
      </c>
      <c r="AG215" s="48"/>
      <c r="AH215" s="6" t="s">
        <v>4</v>
      </c>
      <c r="AI215" s="6" t="s">
        <v>5</v>
      </c>
      <c r="AK215" s="3" t="s">
        <v>2</v>
      </c>
      <c r="AL215" s="4" t="s">
        <v>3</v>
      </c>
      <c r="AM215" s="48"/>
      <c r="AN215" s="6" t="s">
        <v>4</v>
      </c>
      <c r="AO215" s="6" t="s">
        <v>5</v>
      </c>
      <c r="AQ215" s="3" t="s">
        <v>2</v>
      </c>
      <c r="AR215" s="4" t="s">
        <v>3</v>
      </c>
      <c r="AS215" s="48"/>
      <c r="AT215" s="6" t="s">
        <v>4</v>
      </c>
      <c r="AU215" s="6" t="s">
        <v>5</v>
      </c>
      <c r="AW215" s="3" t="s">
        <v>2</v>
      </c>
      <c r="AX215" s="4" t="s">
        <v>3</v>
      </c>
      <c r="AY215" s="48"/>
      <c r="AZ215" s="6" t="s">
        <v>4</v>
      </c>
      <c r="BA215" s="6" t="s">
        <v>5</v>
      </c>
      <c r="BC215" s="3" t="s">
        <v>2</v>
      </c>
      <c r="BD215" s="4" t="s">
        <v>3</v>
      </c>
      <c r="BE215" s="48"/>
      <c r="BF215" s="6" t="s">
        <v>4</v>
      </c>
      <c r="BG215" s="6" t="s">
        <v>5</v>
      </c>
      <c r="BI215" s="3" t="s">
        <v>2</v>
      </c>
      <c r="BJ215" s="4" t="s">
        <v>3</v>
      </c>
      <c r="BK215" s="48"/>
      <c r="BL215" s="6" t="s">
        <v>4</v>
      </c>
      <c r="BM215" s="6" t="s">
        <v>5</v>
      </c>
    </row>
    <row r="216" spans="1:65" ht="15.75" customHeight="1" thickBot="1" x14ac:dyDescent="0.3">
      <c r="A216" s="7" t="s">
        <v>6</v>
      </c>
      <c r="B216" s="8" t="s">
        <v>7</v>
      </c>
      <c r="C216" s="49" t="s">
        <v>8</v>
      </c>
      <c r="D216" s="10" t="s">
        <v>9</v>
      </c>
      <c r="E216" s="10" t="s">
        <v>9</v>
      </c>
      <c r="G216" s="7" t="s">
        <v>6</v>
      </c>
      <c r="H216" s="8" t="s">
        <v>7</v>
      </c>
      <c r="I216" s="49" t="s">
        <v>8</v>
      </c>
      <c r="J216" s="10" t="s">
        <v>9</v>
      </c>
      <c r="K216" s="10" t="s">
        <v>9</v>
      </c>
      <c r="M216" s="7" t="s">
        <v>6</v>
      </c>
      <c r="N216" s="8" t="s">
        <v>7</v>
      </c>
      <c r="O216" s="49" t="s">
        <v>8</v>
      </c>
      <c r="P216" s="10" t="s">
        <v>9</v>
      </c>
      <c r="Q216" s="10" t="s">
        <v>9</v>
      </c>
      <c r="S216" s="7" t="s">
        <v>6</v>
      </c>
      <c r="T216" s="8" t="s">
        <v>7</v>
      </c>
      <c r="U216" s="49" t="s">
        <v>8</v>
      </c>
      <c r="V216" s="10" t="s">
        <v>9</v>
      </c>
      <c r="W216" s="10" t="s">
        <v>9</v>
      </c>
      <c r="Y216" s="7" t="s">
        <v>6</v>
      </c>
      <c r="Z216" s="8" t="s">
        <v>7</v>
      </c>
      <c r="AA216" s="49" t="s">
        <v>8</v>
      </c>
      <c r="AB216" s="10" t="s">
        <v>9</v>
      </c>
      <c r="AC216" s="10" t="s">
        <v>9</v>
      </c>
      <c r="AE216" s="7" t="s">
        <v>6</v>
      </c>
      <c r="AF216" s="8" t="s">
        <v>7</v>
      </c>
      <c r="AG216" s="49" t="s">
        <v>8</v>
      </c>
      <c r="AH216" s="10" t="s">
        <v>9</v>
      </c>
      <c r="AI216" s="10" t="s">
        <v>9</v>
      </c>
      <c r="AK216" s="7" t="s">
        <v>6</v>
      </c>
      <c r="AL216" s="8" t="s">
        <v>7</v>
      </c>
      <c r="AM216" s="49" t="s">
        <v>8</v>
      </c>
      <c r="AN216" s="10" t="s">
        <v>9</v>
      </c>
      <c r="AO216" s="10" t="s">
        <v>9</v>
      </c>
      <c r="AQ216" s="7" t="s">
        <v>6</v>
      </c>
      <c r="AR216" s="8" t="s">
        <v>7</v>
      </c>
      <c r="AS216" s="49" t="s">
        <v>8</v>
      </c>
      <c r="AT216" s="10" t="s">
        <v>9</v>
      </c>
      <c r="AU216" s="10" t="s">
        <v>9</v>
      </c>
      <c r="AW216" s="7" t="s">
        <v>6</v>
      </c>
      <c r="AX216" s="8" t="s">
        <v>7</v>
      </c>
      <c r="AY216" s="49" t="s">
        <v>8</v>
      </c>
      <c r="AZ216" s="10" t="s">
        <v>9</v>
      </c>
      <c r="BA216" s="10" t="s">
        <v>9</v>
      </c>
      <c r="BC216" s="7" t="s">
        <v>6</v>
      </c>
      <c r="BD216" s="8" t="s">
        <v>7</v>
      </c>
      <c r="BE216" s="49" t="s">
        <v>8</v>
      </c>
      <c r="BF216" s="10" t="s">
        <v>9</v>
      </c>
      <c r="BG216" s="10" t="s">
        <v>9</v>
      </c>
      <c r="BI216" s="7" t="s">
        <v>6</v>
      </c>
      <c r="BJ216" s="8" t="s">
        <v>7</v>
      </c>
      <c r="BK216" s="49" t="s">
        <v>8</v>
      </c>
      <c r="BL216" s="10" t="s">
        <v>9</v>
      </c>
      <c r="BM216" s="10" t="s">
        <v>9</v>
      </c>
    </row>
    <row r="217" spans="1:65" ht="12.6" customHeight="1" thickBot="1" x14ac:dyDescent="0.3">
      <c r="A217" s="7">
        <v>1</v>
      </c>
      <c r="B217" s="8">
        <v>5</v>
      </c>
      <c r="C217" s="50" t="s">
        <v>188</v>
      </c>
      <c r="D217" s="66">
        <v>0</v>
      </c>
      <c r="E217" s="11">
        <f t="shared" ref="E217:E236" si="132">SUM(B217*D217)</f>
        <v>0</v>
      </c>
      <c r="G217" s="7">
        <v>1</v>
      </c>
      <c r="H217" s="8">
        <v>5</v>
      </c>
      <c r="I217" s="50" t="s">
        <v>188</v>
      </c>
      <c r="J217" s="67">
        <v>0</v>
      </c>
      <c r="K217" s="11">
        <f t="shared" ref="K217:K236" si="133">SUM(H217*J217)</f>
        <v>0</v>
      </c>
      <c r="M217" s="7">
        <v>1</v>
      </c>
      <c r="N217" s="8">
        <v>5</v>
      </c>
      <c r="O217" s="50" t="s">
        <v>188</v>
      </c>
      <c r="P217" s="67"/>
      <c r="Q217" s="11">
        <f t="shared" ref="Q217:Q236" si="134">SUM(N217*P217)</f>
        <v>0</v>
      </c>
      <c r="S217" s="7">
        <v>1</v>
      </c>
      <c r="T217" s="8">
        <v>5</v>
      </c>
      <c r="U217" s="50" t="s">
        <v>188</v>
      </c>
      <c r="V217" s="67">
        <v>111.38</v>
      </c>
      <c r="W217" s="11">
        <f t="shared" ref="W217:W236" si="135">SUM(T217*V217)</f>
        <v>556.9</v>
      </c>
      <c r="Y217" s="7">
        <v>1</v>
      </c>
      <c r="Z217" s="8">
        <v>5</v>
      </c>
      <c r="AA217" s="50" t="s">
        <v>188</v>
      </c>
      <c r="AB217" s="67"/>
      <c r="AC217" s="11">
        <f t="shared" ref="AC217:AC236" si="136">SUM(Z217*AB217)</f>
        <v>0</v>
      </c>
      <c r="AE217" s="7">
        <v>1</v>
      </c>
      <c r="AF217" s="8">
        <v>5</v>
      </c>
      <c r="AG217" s="50" t="s">
        <v>188</v>
      </c>
      <c r="AH217" s="67">
        <v>0</v>
      </c>
      <c r="AI217" s="11">
        <f t="shared" ref="AI217:AI236" si="137">SUM(AF217*AH217)</f>
        <v>0</v>
      </c>
      <c r="AK217" s="7">
        <v>1</v>
      </c>
      <c r="AL217" s="8">
        <v>5</v>
      </c>
      <c r="AM217" s="50" t="s">
        <v>188</v>
      </c>
      <c r="AN217" s="67">
        <v>0</v>
      </c>
      <c r="AO217" s="11">
        <f t="shared" ref="AO217:AO236" si="138">SUM(AL217*AN217)</f>
        <v>0</v>
      </c>
      <c r="AQ217" s="7">
        <v>1</v>
      </c>
      <c r="AR217" s="8">
        <v>5</v>
      </c>
      <c r="AS217" s="50" t="s">
        <v>188</v>
      </c>
      <c r="AT217" s="67"/>
      <c r="AU217" s="11">
        <f t="shared" ref="AU217:AU236" si="139">SUM(AR217*AT217)</f>
        <v>0</v>
      </c>
      <c r="AW217" s="7">
        <v>1</v>
      </c>
      <c r="AX217" s="8">
        <v>5</v>
      </c>
      <c r="AY217" s="50" t="s">
        <v>188</v>
      </c>
      <c r="AZ217" s="67">
        <v>0</v>
      </c>
      <c r="BA217" s="11">
        <f t="shared" ref="BA217:BA236" si="140">SUM(AX217*AZ217)</f>
        <v>0</v>
      </c>
      <c r="BC217" s="7">
        <v>1</v>
      </c>
      <c r="BD217" s="8">
        <v>5</v>
      </c>
      <c r="BE217" s="50" t="s">
        <v>188</v>
      </c>
      <c r="BF217" s="67">
        <v>118.12</v>
      </c>
      <c r="BG217" s="11">
        <f t="shared" ref="BG217:BG236" si="141">SUM(BD217*BF217)</f>
        <v>590.6</v>
      </c>
      <c r="BI217" s="7">
        <v>1</v>
      </c>
      <c r="BJ217" s="8">
        <v>5</v>
      </c>
      <c r="BK217" s="50" t="s">
        <v>188</v>
      </c>
      <c r="BL217" s="67">
        <v>0</v>
      </c>
      <c r="BM217" s="11">
        <f t="shared" ref="BM217:BM236" si="142">SUM(BJ217*BL217)</f>
        <v>0</v>
      </c>
    </row>
    <row r="218" spans="1:65" ht="12.6" customHeight="1" thickBot="1" x14ac:dyDescent="0.3">
      <c r="A218" s="7">
        <f>SUM(A217+1)</f>
        <v>2</v>
      </c>
      <c r="B218" s="8">
        <v>5</v>
      </c>
      <c r="C218" s="50" t="s">
        <v>189</v>
      </c>
      <c r="D218" s="66">
        <v>0</v>
      </c>
      <c r="E218" s="11">
        <f t="shared" si="132"/>
        <v>0</v>
      </c>
      <c r="G218" s="7">
        <f>SUM(G217+1)</f>
        <v>2</v>
      </c>
      <c r="H218" s="8">
        <v>5</v>
      </c>
      <c r="I218" s="50" t="s">
        <v>189</v>
      </c>
      <c r="J218" s="67">
        <v>0</v>
      </c>
      <c r="K218" s="11">
        <f t="shared" si="133"/>
        <v>0</v>
      </c>
      <c r="M218" s="7">
        <f>SUM(M217+1)</f>
        <v>2</v>
      </c>
      <c r="N218" s="8">
        <v>5</v>
      </c>
      <c r="O218" s="50" t="s">
        <v>189</v>
      </c>
      <c r="P218" s="67"/>
      <c r="Q218" s="11">
        <f t="shared" si="134"/>
        <v>0</v>
      </c>
      <c r="S218" s="7">
        <f>SUM(S217+1)</f>
        <v>2</v>
      </c>
      <c r="T218" s="8">
        <v>5</v>
      </c>
      <c r="U218" s="50" t="s">
        <v>189</v>
      </c>
      <c r="V218" s="67">
        <v>297</v>
      </c>
      <c r="W218" s="11">
        <f t="shared" si="135"/>
        <v>1485</v>
      </c>
      <c r="Y218" s="7">
        <f>SUM(Y217+1)</f>
        <v>2</v>
      </c>
      <c r="Z218" s="8">
        <v>5</v>
      </c>
      <c r="AA218" s="50" t="s">
        <v>189</v>
      </c>
      <c r="AB218" s="67"/>
      <c r="AC218" s="11">
        <f t="shared" si="136"/>
        <v>0</v>
      </c>
      <c r="AE218" s="7">
        <f>SUM(AE217+1)</f>
        <v>2</v>
      </c>
      <c r="AF218" s="8">
        <v>5</v>
      </c>
      <c r="AG218" s="50" t="s">
        <v>189</v>
      </c>
      <c r="AH218" s="67">
        <v>0</v>
      </c>
      <c r="AI218" s="11">
        <f t="shared" si="137"/>
        <v>0</v>
      </c>
      <c r="AK218" s="7">
        <f>SUM(AK217+1)</f>
        <v>2</v>
      </c>
      <c r="AL218" s="8">
        <v>5</v>
      </c>
      <c r="AM218" s="50" t="s">
        <v>189</v>
      </c>
      <c r="AN218" s="67">
        <v>0</v>
      </c>
      <c r="AO218" s="11">
        <f t="shared" si="138"/>
        <v>0</v>
      </c>
      <c r="AQ218" s="7">
        <f>SUM(AQ217+1)</f>
        <v>2</v>
      </c>
      <c r="AR218" s="8">
        <v>5</v>
      </c>
      <c r="AS218" s="50" t="s">
        <v>189</v>
      </c>
      <c r="AT218" s="67"/>
      <c r="AU218" s="11">
        <f t="shared" si="139"/>
        <v>0</v>
      </c>
      <c r="AW218" s="7">
        <f>SUM(AW217+1)</f>
        <v>2</v>
      </c>
      <c r="AX218" s="8">
        <v>5</v>
      </c>
      <c r="AY218" s="50" t="s">
        <v>189</v>
      </c>
      <c r="AZ218" s="67">
        <v>0</v>
      </c>
      <c r="BA218" s="11">
        <f t="shared" si="140"/>
        <v>0</v>
      </c>
      <c r="BC218" s="7">
        <f>SUM(BC217+1)</f>
        <v>2</v>
      </c>
      <c r="BD218" s="8">
        <v>5</v>
      </c>
      <c r="BE218" s="50" t="s">
        <v>189</v>
      </c>
      <c r="BF218" s="67">
        <v>315</v>
      </c>
      <c r="BG218" s="11">
        <f t="shared" si="141"/>
        <v>1575</v>
      </c>
      <c r="BI218" s="7">
        <f>SUM(BI217+1)</f>
        <v>2</v>
      </c>
      <c r="BJ218" s="8">
        <v>5</v>
      </c>
      <c r="BK218" s="50" t="s">
        <v>189</v>
      </c>
      <c r="BL218" s="67">
        <v>0</v>
      </c>
      <c r="BM218" s="11">
        <f t="shared" si="142"/>
        <v>0</v>
      </c>
    </row>
    <row r="219" spans="1:65" ht="12.6" customHeight="1" thickBot="1" x14ac:dyDescent="0.3">
      <c r="A219" s="7">
        <f t="shared" ref="A219:A236" si="143">SUM(A218+1)</f>
        <v>3</v>
      </c>
      <c r="B219" s="8">
        <v>2</v>
      </c>
      <c r="C219" s="50" t="s">
        <v>190</v>
      </c>
      <c r="D219" s="66">
        <v>0</v>
      </c>
      <c r="E219" s="11">
        <f t="shared" si="132"/>
        <v>0</v>
      </c>
      <c r="G219" s="7">
        <f t="shared" ref="G219:G236" si="144">SUM(G218+1)</f>
        <v>3</v>
      </c>
      <c r="H219" s="8">
        <v>2</v>
      </c>
      <c r="I219" s="50" t="s">
        <v>190</v>
      </c>
      <c r="J219" s="67">
        <v>0</v>
      </c>
      <c r="K219" s="11">
        <f t="shared" si="133"/>
        <v>0</v>
      </c>
      <c r="M219" s="7">
        <f t="shared" ref="M219:M236" si="145">SUM(M218+1)</f>
        <v>3</v>
      </c>
      <c r="N219" s="8">
        <v>2</v>
      </c>
      <c r="O219" s="50" t="s">
        <v>190</v>
      </c>
      <c r="P219" s="67"/>
      <c r="Q219" s="11">
        <f t="shared" si="134"/>
        <v>0</v>
      </c>
      <c r="S219" s="7">
        <f t="shared" ref="S219:S236" si="146">SUM(S218+1)</f>
        <v>3</v>
      </c>
      <c r="T219" s="8">
        <v>2</v>
      </c>
      <c r="U219" s="50" t="s">
        <v>190</v>
      </c>
      <c r="V219" s="67">
        <v>371.25</v>
      </c>
      <c r="W219" s="11">
        <f t="shared" si="135"/>
        <v>742.5</v>
      </c>
      <c r="Y219" s="7">
        <f t="shared" ref="Y219:Y236" si="147">SUM(Y218+1)</f>
        <v>3</v>
      </c>
      <c r="Z219" s="8">
        <v>2</v>
      </c>
      <c r="AA219" s="50" t="s">
        <v>190</v>
      </c>
      <c r="AB219" s="67"/>
      <c r="AC219" s="11">
        <f t="shared" si="136"/>
        <v>0</v>
      </c>
      <c r="AE219" s="7">
        <f t="shared" ref="AE219:AE236" si="148">SUM(AE218+1)</f>
        <v>3</v>
      </c>
      <c r="AF219" s="8">
        <v>2</v>
      </c>
      <c r="AG219" s="50" t="s">
        <v>190</v>
      </c>
      <c r="AH219" s="67">
        <v>0</v>
      </c>
      <c r="AI219" s="11">
        <f t="shared" si="137"/>
        <v>0</v>
      </c>
      <c r="AK219" s="7">
        <f t="shared" ref="AK219:AK236" si="149">SUM(AK218+1)</f>
        <v>3</v>
      </c>
      <c r="AL219" s="8">
        <v>2</v>
      </c>
      <c r="AM219" s="50" t="s">
        <v>190</v>
      </c>
      <c r="AN219" s="67">
        <v>0</v>
      </c>
      <c r="AO219" s="11">
        <f t="shared" si="138"/>
        <v>0</v>
      </c>
      <c r="AQ219" s="7">
        <f t="shared" ref="AQ219:AQ236" si="150">SUM(AQ218+1)</f>
        <v>3</v>
      </c>
      <c r="AR219" s="8">
        <v>2</v>
      </c>
      <c r="AS219" s="50" t="s">
        <v>190</v>
      </c>
      <c r="AT219" s="67"/>
      <c r="AU219" s="11">
        <f t="shared" si="139"/>
        <v>0</v>
      </c>
      <c r="AW219" s="7">
        <f t="shared" ref="AW219:AW236" si="151">SUM(AW218+1)</f>
        <v>3</v>
      </c>
      <c r="AX219" s="8">
        <v>2</v>
      </c>
      <c r="AY219" s="50" t="s">
        <v>190</v>
      </c>
      <c r="AZ219" s="67">
        <v>0</v>
      </c>
      <c r="BA219" s="11">
        <f t="shared" si="140"/>
        <v>0</v>
      </c>
      <c r="BC219" s="7">
        <f t="shared" ref="BC219:BC236" si="152">SUM(BC218+1)</f>
        <v>3</v>
      </c>
      <c r="BD219" s="8">
        <v>2</v>
      </c>
      <c r="BE219" s="50" t="s">
        <v>190</v>
      </c>
      <c r="BF219" s="67">
        <v>393.75</v>
      </c>
      <c r="BG219" s="11">
        <f t="shared" si="141"/>
        <v>787.5</v>
      </c>
      <c r="BI219" s="7">
        <f t="shared" ref="BI219:BI236" si="153">SUM(BI218+1)</f>
        <v>3</v>
      </c>
      <c r="BJ219" s="8">
        <v>2</v>
      </c>
      <c r="BK219" s="50" t="s">
        <v>190</v>
      </c>
      <c r="BL219" s="67">
        <v>0</v>
      </c>
      <c r="BM219" s="11">
        <f t="shared" si="142"/>
        <v>0</v>
      </c>
    </row>
    <row r="220" spans="1:65" ht="12.6" customHeight="1" thickBot="1" x14ac:dyDescent="0.3">
      <c r="A220" s="7">
        <f t="shared" si="143"/>
        <v>4</v>
      </c>
      <c r="B220" s="8">
        <v>2</v>
      </c>
      <c r="C220" s="50" t="s">
        <v>191</v>
      </c>
      <c r="D220" s="66">
        <v>0</v>
      </c>
      <c r="E220" s="11">
        <f t="shared" si="132"/>
        <v>0</v>
      </c>
      <c r="G220" s="7">
        <f t="shared" si="144"/>
        <v>4</v>
      </c>
      <c r="H220" s="8">
        <v>2</v>
      </c>
      <c r="I220" s="50" t="s">
        <v>191</v>
      </c>
      <c r="J220" s="67">
        <v>0</v>
      </c>
      <c r="K220" s="11">
        <f t="shared" si="133"/>
        <v>0</v>
      </c>
      <c r="M220" s="7">
        <f t="shared" si="145"/>
        <v>4</v>
      </c>
      <c r="N220" s="8">
        <v>2</v>
      </c>
      <c r="O220" s="50" t="s">
        <v>191</v>
      </c>
      <c r="P220" s="67"/>
      <c r="Q220" s="11">
        <f t="shared" si="134"/>
        <v>0</v>
      </c>
      <c r="S220" s="7">
        <f t="shared" si="146"/>
        <v>4</v>
      </c>
      <c r="T220" s="8">
        <v>2</v>
      </c>
      <c r="U220" s="50" t="s">
        <v>191</v>
      </c>
      <c r="V220" s="67">
        <v>594</v>
      </c>
      <c r="W220" s="11">
        <f t="shared" si="135"/>
        <v>1188</v>
      </c>
      <c r="Y220" s="7">
        <f t="shared" si="147"/>
        <v>4</v>
      </c>
      <c r="Z220" s="8">
        <v>2</v>
      </c>
      <c r="AA220" s="50" t="s">
        <v>191</v>
      </c>
      <c r="AB220" s="67"/>
      <c r="AC220" s="11">
        <f t="shared" si="136"/>
        <v>0</v>
      </c>
      <c r="AE220" s="7">
        <f t="shared" si="148"/>
        <v>4</v>
      </c>
      <c r="AF220" s="8">
        <v>2</v>
      </c>
      <c r="AG220" s="50" t="s">
        <v>191</v>
      </c>
      <c r="AH220" s="67">
        <v>0</v>
      </c>
      <c r="AI220" s="11">
        <f t="shared" si="137"/>
        <v>0</v>
      </c>
      <c r="AK220" s="7">
        <f t="shared" si="149"/>
        <v>4</v>
      </c>
      <c r="AL220" s="8">
        <v>2</v>
      </c>
      <c r="AM220" s="50" t="s">
        <v>191</v>
      </c>
      <c r="AN220" s="67">
        <v>0</v>
      </c>
      <c r="AO220" s="11">
        <f t="shared" si="138"/>
        <v>0</v>
      </c>
      <c r="AQ220" s="7">
        <f t="shared" si="150"/>
        <v>4</v>
      </c>
      <c r="AR220" s="8">
        <v>2</v>
      </c>
      <c r="AS220" s="50" t="s">
        <v>191</v>
      </c>
      <c r="AT220" s="67"/>
      <c r="AU220" s="11">
        <f t="shared" si="139"/>
        <v>0</v>
      </c>
      <c r="AW220" s="7">
        <f t="shared" si="151"/>
        <v>4</v>
      </c>
      <c r="AX220" s="8">
        <v>2</v>
      </c>
      <c r="AY220" s="50" t="s">
        <v>191</v>
      </c>
      <c r="AZ220" s="67">
        <v>0</v>
      </c>
      <c r="BA220" s="11">
        <f t="shared" si="140"/>
        <v>0</v>
      </c>
      <c r="BC220" s="7">
        <f t="shared" si="152"/>
        <v>4</v>
      </c>
      <c r="BD220" s="8">
        <v>2</v>
      </c>
      <c r="BE220" s="50" t="s">
        <v>191</v>
      </c>
      <c r="BF220" s="67">
        <v>630</v>
      </c>
      <c r="BG220" s="11">
        <f t="shared" si="141"/>
        <v>1260</v>
      </c>
      <c r="BI220" s="7">
        <f t="shared" si="153"/>
        <v>4</v>
      </c>
      <c r="BJ220" s="8">
        <v>2</v>
      </c>
      <c r="BK220" s="50" t="s">
        <v>191</v>
      </c>
      <c r="BL220" s="67">
        <v>0</v>
      </c>
      <c r="BM220" s="11">
        <f t="shared" si="142"/>
        <v>0</v>
      </c>
    </row>
    <row r="221" spans="1:65" ht="12.6" customHeight="1" thickBot="1" x14ac:dyDescent="0.3">
      <c r="A221" s="7">
        <f t="shared" si="143"/>
        <v>5</v>
      </c>
      <c r="B221" s="8">
        <v>2</v>
      </c>
      <c r="C221" s="50" t="s">
        <v>192</v>
      </c>
      <c r="D221" s="66">
        <v>0</v>
      </c>
      <c r="E221" s="11">
        <f t="shared" si="132"/>
        <v>0</v>
      </c>
      <c r="G221" s="7">
        <f t="shared" si="144"/>
        <v>5</v>
      </c>
      <c r="H221" s="8">
        <v>2</v>
      </c>
      <c r="I221" s="50" t="s">
        <v>192</v>
      </c>
      <c r="J221" s="67">
        <v>0</v>
      </c>
      <c r="K221" s="11">
        <f t="shared" si="133"/>
        <v>0</v>
      </c>
      <c r="M221" s="7">
        <f t="shared" si="145"/>
        <v>5</v>
      </c>
      <c r="N221" s="8">
        <v>2</v>
      </c>
      <c r="O221" s="50" t="s">
        <v>192</v>
      </c>
      <c r="P221" s="67"/>
      <c r="Q221" s="11">
        <f t="shared" si="134"/>
        <v>0</v>
      </c>
      <c r="S221" s="7">
        <f t="shared" si="146"/>
        <v>5</v>
      </c>
      <c r="T221" s="8">
        <v>2</v>
      </c>
      <c r="U221" s="50" t="s">
        <v>192</v>
      </c>
      <c r="V221" s="67">
        <v>148.5</v>
      </c>
      <c r="W221" s="11">
        <f t="shared" si="135"/>
        <v>297</v>
      </c>
      <c r="Y221" s="7">
        <f t="shared" si="147"/>
        <v>5</v>
      </c>
      <c r="Z221" s="8">
        <v>2</v>
      </c>
      <c r="AA221" s="50" t="s">
        <v>192</v>
      </c>
      <c r="AB221" s="67"/>
      <c r="AC221" s="11">
        <f t="shared" si="136"/>
        <v>0</v>
      </c>
      <c r="AE221" s="7">
        <f t="shared" si="148"/>
        <v>5</v>
      </c>
      <c r="AF221" s="8">
        <v>2</v>
      </c>
      <c r="AG221" s="50" t="s">
        <v>192</v>
      </c>
      <c r="AH221" s="67">
        <v>0</v>
      </c>
      <c r="AI221" s="11">
        <f t="shared" si="137"/>
        <v>0</v>
      </c>
      <c r="AK221" s="7">
        <f t="shared" si="149"/>
        <v>5</v>
      </c>
      <c r="AL221" s="8">
        <v>2</v>
      </c>
      <c r="AM221" s="50" t="s">
        <v>192</v>
      </c>
      <c r="AN221" s="67">
        <v>0</v>
      </c>
      <c r="AO221" s="11">
        <f t="shared" si="138"/>
        <v>0</v>
      </c>
      <c r="AQ221" s="7">
        <f t="shared" si="150"/>
        <v>5</v>
      </c>
      <c r="AR221" s="8">
        <v>2</v>
      </c>
      <c r="AS221" s="50" t="s">
        <v>192</v>
      </c>
      <c r="AT221" s="67"/>
      <c r="AU221" s="11">
        <f t="shared" si="139"/>
        <v>0</v>
      </c>
      <c r="AW221" s="7">
        <f t="shared" si="151"/>
        <v>5</v>
      </c>
      <c r="AX221" s="8">
        <v>2</v>
      </c>
      <c r="AY221" s="50" t="s">
        <v>192</v>
      </c>
      <c r="AZ221" s="67">
        <v>0</v>
      </c>
      <c r="BA221" s="11">
        <f t="shared" si="140"/>
        <v>0</v>
      </c>
      <c r="BC221" s="7">
        <f t="shared" si="152"/>
        <v>5</v>
      </c>
      <c r="BD221" s="8">
        <v>2</v>
      </c>
      <c r="BE221" s="50" t="s">
        <v>192</v>
      </c>
      <c r="BF221" s="67">
        <v>157.5</v>
      </c>
      <c r="BG221" s="11">
        <f t="shared" si="141"/>
        <v>315</v>
      </c>
      <c r="BI221" s="7">
        <f t="shared" si="153"/>
        <v>5</v>
      </c>
      <c r="BJ221" s="8">
        <v>2</v>
      </c>
      <c r="BK221" s="50" t="s">
        <v>192</v>
      </c>
      <c r="BL221" s="67">
        <v>0</v>
      </c>
      <c r="BM221" s="11">
        <f t="shared" si="142"/>
        <v>0</v>
      </c>
    </row>
    <row r="222" spans="1:65" ht="12.6" customHeight="1" thickBot="1" x14ac:dyDescent="0.3">
      <c r="A222" s="7">
        <f t="shared" si="143"/>
        <v>6</v>
      </c>
      <c r="B222" s="8">
        <v>2</v>
      </c>
      <c r="C222" s="50" t="s">
        <v>193</v>
      </c>
      <c r="D222" s="66">
        <v>0</v>
      </c>
      <c r="E222" s="11">
        <f t="shared" si="132"/>
        <v>0</v>
      </c>
      <c r="G222" s="7">
        <f t="shared" si="144"/>
        <v>6</v>
      </c>
      <c r="H222" s="8">
        <v>2</v>
      </c>
      <c r="I222" s="50" t="s">
        <v>193</v>
      </c>
      <c r="J222" s="67">
        <v>0</v>
      </c>
      <c r="K222" s="11">
        <f t="shared" si="133"/>
        <v>0</v>
      </c>
      <c r="M222" s="7">
        <f t="shared" si="145"/>
        <v>6</v>
      </c>
      <c r="N222" s="8">
        <v>2</v>
      </c>
      <c r="O222" s="50" t="s">
        <v>193</v>
      </c>
      <c r="P222" s="67"/>
      <c r="Q222" s="11">
        <f t="shared" si="134"/>
        <v>0</v>
      </c>
      <c r="S222" s="7">
        <f t="shared" si="146"/>
        <v>6</v>
      </c>
      <c r="T222" s="8">
        <v>2</v>
      </c>
      <c r="U222" s="50" t="s">
        <v>193</v>
      </c>
      <c r="V222" s="67">
        <v>185.63</v>
      </c>
      <c r="W222" s="11">
        <f t="shared" si="135"/>
        <v>371.26</v>
      </c>
      <c r="Y222" s="7">
        <f t="shared" si="147"/>
        <v>6</v>
      </c>
      <c r="Z222" s="8">
        <v>2</v>
      </c>
      <c r="AA222" s="50" t="s">
        <v>193</v>
      </c>
      <c r="AB222" s="67"/>
      <c r="AC222" s="11">
        <f t="shared" si="136"/>
        <v>0</v>
      </c>
      <c r="AE222" s="7">
        <f t="shared" si="148"/>
        <v>6</v>
      </c>
      <c r="AF222" s="8">
        <v>2</v>
      </c>
      <c r="AG222" s="50" t="s">
        <v>193</v>
      </c>
      <c r="AH222" s="67">
        <v>0</v>
      </c>
      <c r="AI222" s="11">
        <f t="shared" si="137"/>
        <v>0</v>
      </c>
      <c r="AK222" s="7">
        <f t="shared" si="149"/>
        <v>6</v>
      </c>
      <c r="AL222" s="8">
        <v>2</v>
      </c>
      <c r="AM222" s="50" t="s">
        <v>193</v>
      </c>
      <c r="AN222" s="67">
        <v>0</v>
      </c>
      <c r="AO222" s="11">
        <f t="shared" si="138"/>
        <v>0</v>
      </c>
      <c r="AQ222" s="7">
        <f t="shared" si="150"/>
        <v>6</v>
      </c>
      <c r="AR222" s="8">
        <v>2</v>
      </c>
      <c r="AS222" s="50" t="s">
        <v>193</v>
      </c>
      <c r="AT222" s="67"/>
      <c r="AU222" s="11">
        <f t="shared" si="139"/>
        <v>0</v>
      </c>
      <c r="AW222" s="7">
        <f t="shared" si="151"/>
        <v>6</v>
      </c>
      <c r="AX222" s="8">
        <v>2</v>
      </c>
      <c r="AY222" s="50" t="s">
        <v>193</v>
      </c>
      <c r="AZ222" s="67">
        <v>0</v>
      </c>
      <c r="BA222" s="11">
        <f t="shared" si="140"/>
        <v>0</v>
      </c>
      <c r="BC222" s="7">
        <f t="shared" si="152"/>
        <v>6</v>
      </c>
      <c r="BD222" s="8">
        <v>2</v>
      </c>
      <c r="BE222" s="50" t="s">
        <v>193</v>
      </c>
      <c r="BF222" s="67">
        <v>196.87</v>
      </c>
      <c r="BG222" s="11">
        <f t="shared" si="141"/>
        <v>393.74</v>
      </c>
      <c r="BI222" s="7">
        <f t="shared" si="153"/>
        <v>6</v>
      </c>
      <c r="BJ222" s="8">
        <v>2</v>
      </c>
      <c r="BK222" s="50" t="s">
        <v>193</v>
      </c>
      <c r="BL222" s="67">
        <v>0</v>
      </c>
      <c r="BM222" s="11">
        <f t="shared" si="142"/>
        <v>0</v>
      </c>
    </row>
    <row r="223" spans="1:65" ht="12.6" customHeight="1" thickBot="1" x14ac:dyDescent="0.3">
      <c r="A223" s="7">
        <f t="shared" si="143"/>
        <v>7</v>
      </c>
      <c r="B223" s="8">
        <v>4</v>
      </c>
      <c r="C223" s="50" t="s">
        <v>194</v>
      </c>
      <c r="D223" s="66">
        <v>0</v>
      </c>
      <c r="E223" s="11">
        <f t="shared" si="132"/>
        <v>0</v>
      </c>
      <c r="G223" s="7">
        <f t="shared" si="144"/>
        <v>7</v>
      </c>
      <c r="H223" s="8">
        <v>4</v>
      </c>
      <c r="I223" s="50" t="s">
        <v>194</v>
      </c>
      <c r="J223" s="67">
        <v>0</v>
      </c>
      <c r="K223" s="11">
        <f t="shared" si="133"/>
        <v>0</v>
      </c>
      <c r="M223" s="7">
        <f t="shared" si="145"/>
        <v>7</v>
      </c>
      <c r="N223" s="8">
        <v>4</v>
      </c>
      <c r="O223" s="50" t="s">
        <v>194</v>
      </c>
      <c r="P223" s="67"/>
      <c r="Q223" s="11">
        <f t="shared" si="134"/>
        <v>0</v>
      </c>
      <c r="S223" s="7">
        <f t="shared" si="146"/>
        <v>7</v>
      </c>
      <c r="T223" s="8">
        <v>4</v>
      </c>
      <c r="U223" s="50" t="s">
        <v>194</v>
      </c>
      <c r="V223" s="67">
        <v>297</v>
      </c>
      <c r="W223" s="11">
        <f t="shared" si="135"/>
        <v>1188</v>
      </c>
      <c r="Y223" s="7">
        <f t="shared" si="147"/>
        <v>7</v>
      </c>
      <c r="Z223" s="8">
        <v>4</v>
      </c>
      <c r="AA223" s="50" t="s">
        <v>194</v>
      </c>
      <c r="AB223" s="67"/>
      <c r="AC223" s="11">
        <f t="shared" si="136"/>
        <v>0</v>
      </c>
      <c r="AE223" s="7">
        <f t="shared" si="148"/>
        <v>7</v>
      </c>
      <c r="AF223" s="8">
        <v>4</v>
      </c>
      <c r="AG223" s="50" t="s">
        <v>194</v>
      </c>
      <c r="AH223" s="67">
        <v>0</v>
      </c>
      <c r="AI223" s="11">
        <f t="shared" si="137"/>
        <v>0</v>
      </c>
      <c r="AK223" s="7">
        <f t="shared" si="149"/>
        <v>7</v>
      </c>
      <c r="AL223" s="8">
        <v>4</v>
      </c>
      <c r="AM223" s="50" t="s">
        <v>194</v>
      </c>
      <c r="AN223" s="67">
        <v>0</v>
      </c>
      <c r="AO223" s="11">
        <f t="shared" si="138"/>
        <v>0</v>
      </c>
      <c r="AQ223" s="7">
        <f t="shared" si="150"/>
        <v>7</v>
      </c>
      <c r="AR223" s="8">
        <v>4</v>
      </c>
      <c r="AS223" s="50" t="s">
        <v>194</v>
      </c>
      <c r="AT223" s="67"/>
      <c r="AU223" s="11">
        <f t="shared" si="139"/>
        <v>0</v>
      </c>
      <c r="AW223" s="7">
        <f t="shared" si="151"/>
        <v>7</v>
      </c>
      <c r="AX223" s="8">
        <v>4</v>
      </c>
      <c r="AY223" s="50" t="s">
        <v>194</v>
      </c>
      <c r="AZ223" s="67">
        <v>0</v>
      </c>
      <c r="BA223" s="11">
        <f t="shared" si="140"/>
        <v>0</v>
      </c>
      <c r="BC223" s="7">
        <f t="shared" si="152"/>
        <v>7</v>
      </c>
      <c r="BD223" s="8">
        <v>4</v>
      </c>
      <c r="BE223" s="50" t="s">
        <v>194</v>
      </c>
      <c r="BF223" s="67">
        <v>315</v>
      </c>
      <c r="BG223" s="11">
        <f t="shared" si="141"/>
        <v>1260</v>
      </c>
      <c r="BI223" s="7">
        <f t="shared" si="153"/>
        <v>7</v>
      </c>
      <c r="BJ223" s="8">
        <v>4</v>
      </c>
      <c r="BK223" s="50" t="s">
        <v>194</v>
      </c>
      <c r="BL223" s="67">
        <v>0</v>
      </c>
      <c r="BM223" s="11">
        <f t="shared" si="142"/>
        <v>0</v>
      </c>
    </row>
    <row r="224" spans="1:65" ht="12.6" customHeight="1" thickBot="1" x14ac:dyDescent="0.3">
      <c r="A224" s="7">
        <f t="shared" si="143"/>
        <v>8</v>
      </c>
      <c r="B224" s="8">
        <v>2</v>
      </c>
      <c r="C224" s="50" t="s">
        <v>195</v>
      </c>
      <c r="D224" s="66">
        <v>0</v>
      </c>
      <c r="E224" s="11">
        <f t="shared" si="132"/>
        <v>0</v>
      </c>
      <c r="G224" s="7">
        <f t="shared" si="144"/>
        <v>8</v>
      </c>
      <c r="H224" s="8">
        <v>2</v>
      </c>
      <c r="I224" s="50" t="s">
        <v>195</v>
      </c>
      <c r="J224" s="67">
        <v>0</v>
      </c>
      <c r="K224" s="11">
        <f t="shared" si="133"/>
        <v>0</v>
      </c>
      <c r="M224" s="7">
        <f t="shared" si="145"/>
        <v>8</v>
      </c>
      <c r="N224" s="8">
        <v>2</v>
      </c>
      <c r="O224" s="50" t="s">
        <v>195</v>
      </c>
      <c r="P224" s="67"/>
      <c r="Q224" s="11">
        <f t="shared" si="134"/>
        <v>0</v>
      </c>
      <c r="S224" s="7">
        <f t="shared" si="146"/>
        <v>8</v>
      </c>
      <c r="T224" s="8">
        <v>2</v>
      </c>
      <c r="U224" s="50" t="s">
        <v>195</v>
      </c>
      <c r="V224" s="67">
        <v>371.25</v>
      </c>
      <c r="W224" s="11">
        <f t="shared" si="135"/>
        <v>742.5</v>
      </c>
      <c r="Y224" s="7">
        <f t="shared" si="147"/>
        <v>8</v>
      </c>
      <c r="Z224" s="8">
        <v>2</v>
      </c>
      <c r="AA224" s="50" t="s">
        <v>195</v>
      </c>
      <c r="AB224" s="67"/>
      <c r="AC224" s="11">
        <f t="shared" si="136"/>
        <v>0</v>
      </c>
      <c r="AE224" s="7">
        <f t="shared" si="148"/>
        <v>8</v>
      </c>
      <c r="AF224" s="8">
        <v>2</v>
      </c>
      <c r="AG224" s="50" t="s">
        <v>195</v>
      </c>
      <c r="AH224" s="67">
        <v>0</v>
      </c>
      <c r="AI224" s="11">
        <f t="shared" si="137"/>
        <v>0</v>
      </c>
      <c r="AK224" s="7">
        <f t="shared" si="149"/>
        <v>8</v>
      </c>
      <c r="AL224" s="8">
        <v>2</v>
      </c>
      <c r="AM224" s="50" t="s">
        <v>195</v>
      </c>
      <c r="AN224" s="67">
        <v>0</v>
      </c>
      <c r="AO224" s="11">
        <f t="shared" si="138"/>
        <v>0</v>
      </c>
      <c r="AQ224" s="7">
        <f t="shared" si="150"/>
        <v>8</v>
      </c>
      <c r="AR224" s="8">
        <v>2</v>
      </c>
      <c r="AS224" s="50" t="s">
        <v>195</v>
      </c>
      <c r="AT224" s="67"/>
      <c r="AU224" s="11">
        <f t="shared" si="139"/>
        <v>0</v>
      </c>
      <c r="AW224" s="7">
        <f t="shared" si="151"/>
        <v>8</v>
      </c>
      <c r="AX224" s="8">
        <v>2</v>
      </c>
      <c r="AY224" s="50" t="s">
        <v>195</v>
      </c>
      <c r="AZ224" s="67">
        <v>0</v>
      </c>
      <c r="BA224" s="11">
        <f t="shared" si="140"/>
        <v>0</v>
      </c>
      <c r="BC224" s="7">
        <f t="shared" si="152"/>
        <v>8</v>
      </c>
      <c r="BD224" s="8">
        <v>2</v>
      </c>
      <c r="BE224" s="50" t="s">
        <v>195</v>
      </c>
      <c r="BF224" s="67">
        <v>393.75</v>
      </c>
      <c r="BG224" s="11">
        <f t="shared" si="141"/>
        <v>787.5</v>
      </c>
      <c r="BI224" s="7">
        <f t="shared" si="153"/>
        <v>8</v>
      </c>
      <c r="BJ224" s="8">
        <v>2</v>
      </c>
      <c r="BK224" s="50" t="s">
        <v>195</v>
      </c>
      <c r="BL224" s="67">
        <v>0</v>
      </c>
      <c r="BM224" s="11">
        <f t="shared" si="142"/>
        <v>0</v>
      </c>
    </row>
    <row r="225" spans="1:65" ht="12.6" customHeight="1" thickBot="1" x14ac:dyDescent="0.3">
      <c r="A225" s="7">
        <f t="shared" si="143"/>
        <v>9</v>
      </c>
      <c r="B225" s="8">
        <v>2</v>
      </c>
      <c r="C225" s="50" t="s">
        <v>196</v>
      </c>
      <c r="D225" s="66">
        <v>0</v>
      </c>
      <c r="E225" s="11">
        <f t="shared" si="132"/>
        <v>0</v>
      </c>
      <c r="G225" s="7">
        <f t="shared" si="144"/>
        <v>9</v>
      </c>
      <c r="H225" s="8">
        <v>2</v>
      </c>
      <c r="I225" s="50" t="s">
        <v>196</v>
      </c>
      <c r="J225" s="67">
        <v>0</v>
      </c>
      <c r="K225" s="11">
        <f t="shared" si="133"/>
        <v>0</v>
      </c>
      <c r="M225" s="7">
        <f t="shared" si="145"/>
        <v>9</v>
      </c>
      <c r="N225" s="8">
        <v>2</v>
      </c>
      <c r="O225" s="50" t="s">
        <v>196</v>
      </c>
      <c r="P225" s="67"/>
      <c r="Q225" s="11">
        <f t="shared" si="134"/>
        <v>0</v>
      </c>
      <c r="S225" s="7">
        <f t="shared" si="146"/>
        <v>9</v>
      </c>
      <c r="T225" s="8">
        <v>2</v>
      </c>
      <c r="U225" s="50" t="s">
        <v>196</v>
      </c>
      <c r="V225" s="67">
        <v>445.5</v>
      </c>
      <c r="W225" s="11">
        <f t="shared" si="135"/>
        <v>891</v>
      </c>
      <c r="Y225" s="7">
        <f t="shared" si="147"/>
        <v>9</v>
      </c>
      <c r="Z225" s="8">
        <v>2</v>
      </c>
      <c r="AA225" s="50" t="s">
        <v>196</v>
      </c>
      <c r="AB225" s="67"/>
      <c r="AC225" s="11">
        <f t="shared" si="136"/>
        <v>0</v>
      </c>
      <c r="AE225" s="7">
        <f t="shared" si="148"/>
        <v>9</v>
      </c>
      <c r="AF225" s="8">
        <v>2</v>
      </c>
      <c r="AG225" s="50" t="s">
        <v>196</v>
      </c>
      <c r="AH225" s="67">
        <v>0</v>
      </c>
      <c r="AI225" s="11">
        <f t="shared" si="137"/>
        <v>0</v>
      </c>
      <c r="AK225" s="7">
        <f t="shared" si="149"/>
        <v>9</v>
      </c>
      <c r="AL225" s="8">
        <v>2</v>
      </c>
      <c r="AM225" s="50" t="s">
        <v>196</v>
      </c>
      <c r="AN225" s="67">
        <v>0</v>
      </c>
      <c r="AO225" s="11">
        <f t="shared" si="138"/>
        <v>0</v>
      </c>
      <c r="AQ225" s="7">
        <f t="shared" si="150"/>
        <v>9</v>
      </c>
      <c r="AR225" s="8">
        <v>2</v>
      </c>
      <c r="AS225" s="50" t="s">
        <v>196</v>
      </c>
      <c r="AT225" s="67"/>
      <c r="AU225" s="11">
        <f t="shared" si="139"/>
        <v>0</v>
      </c>
      <c r="AW225" s="7">
        <f t="shared" si="151"/>
        <v>9</v>
      </c>
      <c r="AX225" s="8">
        <v>2</v>
      </c>
      <c r="AY225" s="50" t="s">
        <v>196</v>
      </c>
      <c r="AZ225" s="67">
        <v>0</v>
      </c>
      <c r="BA225" s="11">
        <f t="shared" si="140"/>
        <v>0</v>
      </c>
      <c r="BC225" s="7">
        <f t="shared" si="152"/>
        <v>9</v>
      </c>
      <c r="BD225" s="8">
        <v>2</v>
      </c>
      <c r="BE225" s="50" t="s">
        <v>196</v>
      </c>
      <c r="BF225" s="67">
        <v>472.5</v>
      </c>
      <c r="BG225" s="11">
        <f t="shared" si="141"/>
        <v>945</v>
      </c>
      <c r="BI225" s="7">
        <f t="shared" si="153"/>
        <v>9</v>
      </c>
      <c r="BJ225" s="8">
        <v>2</v>
      </c>
      <c r="BK225" s="50" t="s">
        <v>196</v>
      </c>
      <c r="BL225" s="67">
        <v>0</v>
      </c>
      <c r="BM225" s="11">
        <f t="shared" si="142"/>
        <v>0</v>
      </c>
    </row>
    <row r="226" spans="1:65" ht="12.6" customHeight="1" thickBot="1" x14ac:dyDescent="0.3">
      <c r="A226" s="7">
        <f t="shared" si="143"/>
        <v>10</v>
      </c>
      <c r="B226" s="8">
        <v>2</v>
      </c>
      <c r="C226" s="50" t="s">
        <v>197</v>
      </c>
      <c r="D226" s="66">
        <v>0</v>
      </c>
      <c r="E226" s="11">
        <f t="shared" si="132"/>
        <v>0</v>
      </c>
      <c r="G226" s="7">
        <f t="shared" si="144"/>
        <v>10</v>
      </c>
      <c r="H226" s="8">
        <v>2</v>
      </c>
      <c r="I226" s="50" t="s">
        <v>197</v>
      </c>
      <c r="J226" s="67">
        <v>0</v>
      </c>
      <c r="K226" s="11">
        <f t="shared" si="133"/>
        <v>0</v>
      </c>
      <c r="M226" s="7">
        <f t="shared" si="145"/>
        <v>10</v>
      </c>
      <c r="N226" s="8">
        <v>2</v>
      </c>
      <c r="O226" s="50" t="s">
        <v>197</v>
      </c>
      <c r="P226" s="67"/>
      <c r="Q226" s="11">
        <f t="shared" si="134"/>
        <v>0</v>
      </c>
      <c r="S226" s="7">
        <f t="shared" si="146"/>
        <v>10</v>
      </c>
      <c r="T226" s="8">
        <v>2</v>
      </c>
      <c r="U226" s="50" t="s">
        <v>197</v>
      </c>
      <c r="V226" s="67">
        <v>594</v>
      </c>
      <c r="W226" s="11">
        <f t="shared" si="135"/>
        <v>1188</v>
      </c>
      <c r="Y226" s="7">
        <f t="shared" si="147"/>
        <v>10</v>
      </c>
      <c r="Z226" s="8">
        <v>2</v>
      </c>
      <c r="AA226" s="50" t="s">
        <v>197</v>
      </c>
      <c r="AB226" s="67"/>
      <c r="AC226" s="11">
        <f t="shared" si="136"/>
        <v>0</v>
      </c>
      <c r="AE226" s="7">
        <f t="shared" si="148"/>
        <v>10</v>
      </c>
      <c r="AF226" s="8">
        <v>2</v>
      </c>
      <c r="AG226" s="50" t="s">
        <v>197</v>
      </c>
      <c r="AH226" s="67">
        <v>0</v>
      </c>
      <c r="AI226" s="11">
        <f t="shared" si="137"/>
        <v>0</v>
      </c>
      <c r="AK226" s="7">
        <f t="shared" si="149"/>
        <v>10</v>
      </c>
      <c r="AL226" s="8">
        <v>2</v>
      </c>
      <c r="AM226" s="50" t="s">
        <v>197</v>
      </c>
      <c r="AN226" s="67">
        <v>0</v>
      </c>
      <c r="AO226" s="11">
        <f t="shared" si="138"/>
        <v>0</v>
      </c>
      <c r="AQ226" s="7">
        <f t="shared" si="150"/>
        <v>10</v>
      </c>
      <c r="AR226" s="8">
        <v>2</v>
      </c>
      <c r="AS226" s="50" t="s">
        <v>197</v>
      </c>
      <c r="AT226" s="67"/>
      <c r="AU226" s="11">
        <f t="shared" si="139"/>
        <v>0</v>
      </c>
      <c r="AW226" s="7">
        <f t="shared" si="151"/>
        <v>10</v>
      </c>
      <c r="AX226" s="8">
        <v>2</v>
      </c>
      <c r="AY226" s="50" t="s">
        <v>197</v>
      </c>
      <c r="AZ226" s="67">
        <v>0</v>
      </c>
      <c r="BA226" s="11">
        <f t="shared" si="140"/>
        <v>0</v>
      </c>
      <c r="BC226" s="7">
        <f t="shared" si="152"/>
        <v>10</v>
      </c>
      <c r="BD226" s="8">
        <v>2</v>
      </c>
      <c r="BE226" s="50" t="s">
        <v>197</v>
      </c>
      <c r="BF226" s="67">
        <v>630</v>
      </c>
      <c r="BG226" s="11">
        <f t="shared" si="141"/>
        <v>1260</v>
      </c>
      <c r="BI226" s="7">
        <f t="shared" si="153"/>
        <v>10</v>
      </c>
      <c r="BJ226" s="8">
        <v>2</v>
      </c>
      <c r="BK226" s="50" t="s">
        <v>197</v>
      </c>
      <c r="BL226" s="67">
        <v>0</v>
      </c>
      <c r="BM226" s="11">
        <f t="shared" si="142"/>
        <v>0</v>
      </c>
    </row>
    <row r="227" spans="1:65" ht="12.6" customHeight="1" thickBot="1" x14ac:dyDescent="0.3">
      <c r="A227" s="7">
        <f t="shared" si="143"/>
        <v>11</v>
      </c>
      <c r="B227" s="8">
        <v>2</v>
      </c>
      <c r="C227" s="50" t="s">
        <v>198</v>
      </c>
      <c r="D227" s="66">
        <v>0</v>
      </c>
      <c r="E227" s="11">
        <f t="shared" si="132"/>
        <v>0</v>
      </c>
      <c r="G227" s="7">
        <f t="shared" si="144"/>
        <v>11</v>
      </c>
      <c r="H227" s="8">
        <v>2</v>
      </c>
      <c r="I227" s="50" t="s">
        <v>198</v>
      </c>
      <c r="J227" s="67">
        <v>0</v>
      </c>
      <c r="K227" s="11">
        <f t="shared" si="133"/>
        <v>0</v>
      </c>
      <c r="M227" s="7">
        <f t="shared" si="145"/>
        <v>11</v>
      </c>
      <c r="N227" s="8">
        <v>2</v>
      </c>
      <c r="O227" s="50" t="s">
        <v>198</v>
      </c>
      <c r="P227" s="67"/>
      <c r="Q227" s="11">
        <f t="shared" si="134"/>
        <v>0</v>
      </c>
      <c r="S227" s="7">
        <f t="shared" si="146"/>
        <v>11</v>
      </c>
      <c r="T227" s="8">
        <v>2</v>
      </c>
      <c r="U227" s="50" t="s">
        <v>198</v>
      </c>
      <c r="V227" s="67">
        <v>222.75</v>
      </c>
      <c r="W227" s="11">
        <f t="shared" si="135"/>
        <v>445.5</v>
      </c>
      <c r="Y227" s="7">
        <f t="shared" si="147"/>
        <v>11</v>
      </c>
      <c r="Z227" s="8">
        <v>2</v>
      </c>
      <c r="AA227" s="50" t="s">
        <v>198</v>
      </c>
      <c r="AB227" s="67"/>
      <c r="AC227" s="11">
        <f t="shared" si="136"/>
        <v>0</v>
      </c>
      <c r="AE227" s="7">
        <f t="shared" si="148"/>
        <v>11</v>
      </c>
      <c r="AF227" s="8">
        <v>2</v>
      </c>
      <c r="AG227" s="50" t="s">
        <v>198</v>
      </c>
      <c r="AH227" s="67">
        <v>0</v>
      </c>
      <c r="AI227" s="11">
        <f t="shared" si="137"/>
        <v>0</v>
      </c>
      <c r="AK227" s="7">
        <f t="shared" si="149"/>
        <v>11</v>
      </c>
      <c r="AL227" s="8">
        <v>2</v>
      </c>
      <c r="AM227" s="50" t="s">
        <v>198</v>
      </c>
      <c r="AN227" s="67">
        <v>0</v>
      </c>
      <c r="AO227" s="11">
        <f t="shared" si="138"/>
        <v>0</v>
      </c>
      <c r="AQ227" s="7">
        <f t="shared" si="150"/>
        <v>11</v>
      </c>
      <c r="AR227" s="8">
        <v>2</v>
      </c>
      <c r="AS227" s="50" t="s">
        <v>198</v>
      </c>
      <c r="AT227" s="67"/>
      <c r="AU227" s="11">
        <f t="shared" si="139"/>
        <v>0</v>
      </c>
      <c r="AW227" s="7">
        <f t="shared" si="151"/>
        <v>11</v>
      </c>
      <c r="AX227" s="8">
        <v>2</v>
      </c>
      <c r="AY227" s="50" t="s">
        <v>198</v>
      </c>
      <c r="AZ227" s="67">
        <v>0</v>
      </c>
      <c r="BA227" s="11">
        <f t="shared" si="140"/>
        <v>0</v>
      </c>
      <c r="BC227" s="7">
        <f t="shared" si="152"/>
        <v>11</v>
      </c>
      <c r="BD227" s="8">
        <v>2</v>
      </c>
      <c r="BE227" s="50" t="s">
        <v>198</v>
      </c>
      <c r="BF227" s="67">
        <v>236.25</v>
      </c>
      <c r="BG227" s="11">
        <f t="shared" si="141"/>
        <v>472.5</v>
      </c>
      <c r="BI227" s="7">
        <f t="shared" si="153"/>
        <v>11</v>
      </c>
      <c r="BJ227" s="8">
        <v>2</v>
      </c>
      <c r="BK227" s="50" t="s">
        <v>198</v>
      </c>
      <c r="BL227" s="67">
        <v>0</v>
      </c>
      <c r="BM227" s="11">
        <f t="shared" si="142"/>
        <v>0</v>
      </c>
    </row>
    <row r="228" spans="1:65" ht="12.6" customHeight="1" thickBot="1" x14ac:dyDescent="0.3">
      <c r="A228" s="7">
        <f t="shared" si="143"/>
        <v>12</v>
      </c>
      <c r="B228" s="8">
        <v>4</v>
      </c>
      <c r="C228" s="50" t="s">
        <v>199</v>
      </c>
      <c r="D228" s="66">
        <v>0</v>
      </c>
      <c r="E228" s="11">
        <f t="shared" si="132"/>
        <v>0</v>
      </c>
      <c r="G228" s="7">
        <f t="shared" si="144"/>
        <v>12</v>
      </c>
      <c r="H228" s="8">
        <v>4</v>
      </c>
      <c r="I228" s="50" t="s">
        <v>199</v>
      </c>
      <c r="J228" s="67">
        <v>0</v>
      </c>
      <c r="K228" s="11">
        <f t="shared" si="133"/>
        <v>0</v>
      </c>
      <c r="M228" s="7">
        <f t="shared" si="145"/>
        <v>12</v>
      </c>
      <c r="N228" s="8">
        <v>4</v>
      </c>
      <c r="O228" s="50" t="s">
        <v>199</v>
      </c>
      <c r="P228" s="67"/>
      <c r="Q228" s="11">
        <f t="shared" si="134"/>
        <v>0</v>
      </c>
      <c r="S228" s="7">
        <f t="shared" si="146"/>
        <v>12</v>
      </c>
      <c r="T228" s="8">
        <v>4</v>
      </c>
      <c r="U228" s="50" t="s">
        <v>199</v>
      </c>
      <c r="V228" s="67">
        <v>297</v>
      </c>
      <c r="W228" s="11">
        <f t="shared" si="135"/>
        <v>1188</v>
      </c>
      <c r="Y228" s="7">
        <f t="shared" si="147"/>
        <v>12</v>
      </c>
      <c r="Z228" s="8">
        <v>4</v>
      </c>
      <c r="AA228" s="50" t="s">
        <v>199</v>
      </c>
      <c r="AB228" s="67"/>
      <c r="AC228" s="11">
        <f t="shared" si="136"/>
        <v>0</v>
      </c>
      <c r="AE228" s="7">
        <f t="shared" si="148"/>
        <v>12</v>
      </c>
      <c r="AF228" s="8">
        <v>4</v>
      </c>
      <c r="AG228" s="50" t="s">
        <v>199</v>
      </c>
      <c r="AH228" s="67">
        <v>0</v>
      </c>
      <c r="AI228" s="11">
        <f t="shared" si="137"/>
        <v>0</v>
      </c>
      <c r="AK228" s="7">
        <f t="shared" si="149"/>
        <v>12</v>
      </c>
      <c r="AL228" s="8">
        <v>4</v>
      </c>
      <c r="AM228" s="50" t="s">
        <v>199</v>
      </c>
      <c r="AN228" s="67">
        <v>0</v>
      </c>
      <c r="AO228" s="11">
        <f t="shared" si="138"/>
        <v>0</v>
      </c>
      <c r="AQ228" s="7">
        <f t="shared" si="150"/>
        <v>12</v>
      </c>
      <c r="AR228" s="8">
        <v>4</v>
      </c>
      <c r="AS228" s="50" t="s">
        <v>199</v>
      </c>
      <c r="AT228" s="67"/>
      <c r="AU228" s="11">
        <f t="shared" si="139"/>
        <v>0</v>
      </c>
      <c r="AW228" s="7">
        <f t="shared" si="151"/>
        <v>12</v>
      </c>
      <c r="AX228" s="8">
        <v>4</v>
      </c>
      <c r="AY228" s="50" t="s">
        <v>199</v>
      </c>
      <c r="AZ228" s="67">
        <v>0</v>
      </c>
      <c r="BA228" s="11">
        <f t="shared" si="140"/>
        <v>0</v>
      </c>
      <c r="BC228" s="7">
        <f t="shared" si="152"/>
        <v>12</v>
      </c>
      <c r="BD228" s="8">
        <v>4</v>
      </c>
      <c r="BE228" s="50" t="s">
        <v>199</v>
      </c>
      <c r="BF228" s="67">
        <v>315</v>
      </c>
      <c r="BG228" s="11">
        <f t="shared" si="141"/>
        <v>1260</v>
      </c>
      <c r="BI228" s="7">
        <f t="shared" si="153"/>
        <v>12</v>
      </c>
      <c r="BJ228" s="8">
        <v>4</v>
      </c>
      <c r="BK228" s="50" t="s">
        <v>199</v>
      </c>
      <c r="BL228" s="67">
        <v>0</v>
      </c>
      <c r="BM228" s="11">
        <f t="shared" si="142"/>
        <v>0</v>
      </c>
    </row>
    <row r="229" spans="1:65" ht="12.6" customHeight="1" thickBot="1" x14ac:dyDescent="0.3">
      <c r="A229" s="7">
        <f t="shared" si="143"/>
        <v>13</v>
      </c>
      <c r="B229" s="8">
        <v>2</v>
      </c>
      <c r="C229" s="50" t="s">
        <v>200</v>
      </c>
      <c r="D229" s="66">
        <v>0</v>
      </c>
      <c r="E229" s="11">
        <f t="shared" si="132"/>
        <v>0</v>
      </c>
      <c r="G229" s="7">
        <f t="shared" si="144"/>
        <v>13</v>
      </c>
      <c r="H229" s="8">
        <v>2</v>
      </c>
      <c r="I229" s="50" t="s">
        <v>200</v>
      </c>
      <c r="J229" s="67">
        <v>0</v>
      </c>
      <c r="K229" s="11">
        <f t="shared" si="133"/>
        <v>0</v>
      </c>
      <c r="M229" s="7">
        <f t="shared" si="145"/>
        <v>13</v>
      </c>
      <c r="N229" s="8">
        <v>2</v>
      </c>
      <c r="O229" s="50" t="s">
        <v>200</v>
      </c>
      <c r="P229" s="67"/>
      <c r="Q229" s="11">
        <f t="shared" si="134"/>
        <v>0</v>
      </c>
      <c r="S229" s="7">
        <f t="shared" si="146"/>
        <v>13</v>
      </c>
      <c r="T229" s="8">
        <v>2</v>
      </c>
      <c r="U229" s="50" t="s">
        <v>200</v>
      </c>
      <c r="V229" s="67">
        <v>371.25</v>
      </c>
      <c r="W229" s="11">
        <f t="shared" si="135"/>
        <v>742.5</v>
      </c>
      <c r="Y229" s="7">
        <f t="shared" si="147"/>
        <v>13</v>
      </c>
      <c r="Z229" s="8">
        <v>2</v>
      </c>
      <c r="AA229" s="50" t="s">
        <v>200</v>
      </c>
      <c r="AB229" s="67"/>
      <c r="AC229" s="11">
        <f t="shared" si="136"/>
        <v>0</v>
      </c>
      <c r="AE229" s="7">
        <f t="shared" si="148"/>
        <v>13</v>
      </c>
      <c r="AF229" s="8">
        <v>2</v>
      </c>
      <c r="AG229" s="50" t="s">
        <v>200</v>
      </c>
      <c r="AH229" s="67">
        <v>0</v>
      </c>
      <c r="AI229" s="11">
        <f t="shared" si="137"/>
        <v>0</v>
      </c>
      <c r="AK229" s="7">
        <f t="shared" si="149"/>
        <v>13</v>
      </c>
      <c r="AL229" s="8">
        <v>2</v>
      </c>
      <c r="AM229" s="50" t="s">
        <v>200</v>
      </c>
      <c r="AN229" s="67">
        <v>0</v>
      </c>
      <c r="AO229" s="11">
        <f t="shared" si="138"/>
        <v>0</v>
      </c>
      <c r="AQ229" s="7">
        <f t="shared" si="150"/>
        <v>13</v>
      </c>
      <c r="AR229" s="8">
        <v>2</v>
      </c>
      <c r="AS229" s="50" t="s">
        <v>200</v>
      </c>
      <c r="AT229" s="67"/>
      <c r="AU229" s="11">
        <f t="shared" si="139"/>
        <v>0</v>
      </c>
      <c r="AW229" s="7">
        <f t="shared" si="151"/>
        <v>13</v>
      </c>
      <c r="AX229" s="8">
        <v>2</v>
      </c>
      <c r="AY229" s="50" t="s">
        <v>200</v>
      </c>
      <c r="AZ229" s="67">
        <v>0</v>
      </c>
      <c r="BA229" s="11">
        <f t="shared" si="140"/>
        <v>0</v>
      </c>
      <c r="BC229" s="7">
        <f t="shared" si="152"/>
        <v>13</v>
      </c>
      <c r="BD229" s="8">
        <v>2</v>
      </c>
      <c r="BE229" s="50" t="s">
        <v>200</v>
      </c>
      <c r="BF229" s="67">
        <v>393.75</v>
      </c>
      <c r="BG229" s="11">
        <f t="shared" si="141"/>
        <v>787.5</v>
      </c>
      <c r="BI229" s="7">
        <f t="shared" si="153"/>
        <v>13</v>
      </c>
      <c r="BJ229" s="8">
        <v>2</v>
      </c>
      <c r="BK229" s="50" t="s">
        <v>200</v>
      </c>
      <c r="BL229" s="67">
        <v>0</v>
      </c>
      <c r="BM229" s="11">
        <f t="shared" si="142"/>
        <v>0</v>
      </c>
    </row>
    <row r="230" spans="1:65" ht="12.6" customHeight="1" thickBot="1" x14ac:dyDescent="0.3">
      <c r="A230" s="7">
        <f t="shared" si="143"/>
        <v>14</v>
      </c>
      <c r="B230" s="8">
        <v>2</v>
      </c>
      <c r="C230" s="50" t="s">
        <v>201</v>
      </c>
      <c r="D230" s="66">
        <v>0</v>
      </c>
      <c r="E230" s="11">
        <f t="shared" si="132"/>
        <v>0</v>
      </c>
      <c r="G230" s="7">
        <f t="shared" si="144"/>
        <v>14</v>
      </c>
      <c r="H230" s="8">
        <v>2</v>
      </c>
      <c r="I230" s="50" t="s">
        <v>201</v>
      </c>
      <c r="J230" s="67">
        <v>0</v>
      </c>
      <c r="K230" s="11">
        <f t="shared" si="133"/>
        <v>0</v>
      </c>
      <c r="M230" s="7">
        <f t="shared" si="145"/>
        <v>14</v>
      </c>
      <c r="N230" s="8">
        <v>2</v>
      </c>
      <c r="O230" s="50" t="s">
        <v>201</v>
      </c>
      <c r="P230" s="67"/>
      <c r="Q230" s="11">
        <f t="shared" si="134"/>
        <v>0</v>
      </c>
      <c r="S230" s="7">
        <f t="shared" si="146"/>
        <v>14</v>
      </c>
      <c r="T230" s="8">
        <v>2</v>
      </c>
      <c r="U230" s="50" t="s">
        <v>201</v>
      </c>
      <c r="V230" s="67">
        <v>445.5</v>
      </c>
      <c r="W230" s="11">
        <f t="shared" si="135"/>
        <v>891</v>
      </c>
      <c r="Y230" s="7">
        <f t="shared" si="147"/>
        <v>14</v>
      </c>
      <c r="Z230" s="8">
        <v>2</v>
      </c>
      <c r="AA230" s="50" t="s">
        <v>201</v>
      </c>
      <c r="AB230" s="67"/>
      <c r="AC230" s="11">
        <f t="shared" si="136"/>
        <v>0</v>
      </c>
      <c r="AE230" s="7">
        <f t="shared" si="148"/>
        <v>14</v>
      </c>
      <c r="AF230" s="8">
        <v>2</v>
      </c>
      <c r="AG230" s="50" t="s">
        <v>201</v>
      </c>
      <c r="AH230" s="67">
        <v>0</v>
      </c>
      <c r="AI230" s="11">
        <f t="shared" si="137"/>
        <v>0</v>
      </c>
      <c r="AK230" s="7">
        <f t="shared" si="149"/>
        <v>14</v>
      </c>
      <c r="AL230" s="8">
        <v>2</v>
      </c>
      <c r="AM230" s="50" t="s">
        <v>201</v>
      </c>
      <c r="AN230" s="67">
        <v>0</v>
      </c>
      <c r="AO230" s="11">
        <f t="shared" si="138"/>
        <v>0</v>
      </c>
      <c r="AQ230" s="7">
        <f t="shared" si="150"/>
        <v>14</v>
      </c>
      <c r="AR230" s="8">
        <v>2</v>
      </c>
      <c r="AS230" s="50" t="s">
        <v>201</v>
      </c>
      <c r="AT230" s="67"/>
      <c r="AU230" s="11">
        <f t="shared" si="139"/>
        <v>0</v>
      </c>
      <c r="AW230" s="7">
        <f t="shared" si="151"/>
        <v>14</v>
      </c>
      <c r="AX230" s="8">
        <v>2</v>
      </c>
      <c r="AY230" s="50" t="s">
        <v>201</v>
      </c>
      <c r="AZ230" s="67">
        <v>0</v>
      </c>
      <c r="BA230" s="11">
        <f t="shared" si="140"/>
        <v>0</v>
      </c>
      <c r="BC230" s="7">
        <f t="shared" si="152"/>
        <v>14</v>
      </c>
      <c r="BD230" s="8">
        <v>2</v>
      </c>
      <c r="BE230" s="50" t="s">
        <v>201</v>
      </c>
      <c r="BF230" s="67">
        <v>472.5</v>
      </c>
      <c r="BG230" s="11">
        <f t="shared" si="141"/>
        <v>945</v>
      </c>
      <c r="BI230" s="7">
        <f t="shared" si="153"/>
        <v>14</v>
      </c>
      <c r="BJ230" s="8">
        <v>2</v>
      </c>
      <c r="BK230" s="50" t="s">
        <v>201</v>
      </c>
      <c r="BL230" s="67">
        <v>0</v>
      </c>
      <c r="BM230" s="11">
        <f t="shared" si="142"/>
        <v>0</v>
      </c>
    </row>
    <row r="231" spans="1:65" ht="12.6" customHeight="1" thickBot="1" x14ac:dyDescent="0.3">
      <c r="A231" s="7">
        <f t="shared" si="143"/>
        <v>15</v>
      </c>
      <c r="B231" s="8">
        <v>3</v>
      </c>
      <c r="C231" s="50" t="s">
        <v>202</v>
      </c>
      <c r="D231" s="66">
        <v>0</v>
      </c>
      <c r="E231" s="11">
        <f t="shared" si="132"/>
        <v>0</v>
      </c>
      <c r="G231" s="7">
        <f t="shared" si="144"/>
        <v>15</v>
      </c>
      <c r="H231" s="8">
        <v>3</v>
      </c>
      <c r="I231" s="50" t="s">
        <v>202</v>
      </c>
      <c r="J231" s="67">
        <v>0</v>
      </c>
      <c r="K231" s="11">
        <f t="shared" si="133"/>
        <v>0</v>
      </c>
      <c r="M231" s="7">
        <f t="shared" si="145"/>
        <v>15</v>
      </c>
      <c r="N231" s="8">
        <v>3</v>
      </c>
      <c r="O231" s="50" t="s">
        <v>202</v>
      </c>
      <c r="P231" s="67"/>
      <c r="Q231" s="11">
        <f t="shared" si="134"/>
        <v>0</v>
      </c>
      <c r="S231" s="7">
        <f t="shared" si="146"/>
        <v>15</v>
      </c>
      <c r="T231" s="8">
        <v>3</v>
      </c>
      <c r="U231" s="50" t="s">
        <v>202</v>
      </c>
      <c r="V231" s="67">
        <v>445.5</v>
      </c>
      <c r="W231" s="11">
        <f t="shared" si="135"/>
        <v>1336.5</v>
      </c>
      <c r="Y231" s="7">
        <f t="shared" si="147"/>
        <v>15</v>
      </c>
      <c r="Z231" s="8">
        <v>3</v>
      </c>
      <c r="AA231" s="50" t="s">
        <v>202</v>
      </c>
      <c r="AB231" s="67"/>
      <c r="AC231" s="11">
        <f t="shared" si="136"/>
        <v>0</v>
      </c>
      <c r="AE231" s="7">
        <f t="shared" si="148"/>
        <v>15</v>
      </c>
      <c r="AF231" s="8">
        <v>3</v>
      </c>
      <c r="AG231" s="50" t="s">
        <v>202</v>
      </c>
      <c r="AH231" s="67">
        <v>0</v>
      </c>
      <c r="AI231" s="11">
        <f t="shared" si="137"/>
        <v>0</v>
      </c>
      <c r="AK231" s="7">
        <f t="shared" si="149"/>
        <v>15</v>
      </c>
      <c r="AL231" s="8">
        <v>3</v>
      </c>
      <c r="AM231" s="50" t="s">
        <v>202</v>
      </c>
      <c r="AN231" s="67">
        <v>0</v>
      </c>
      <c r="AO231" s="11">
        <f t="shared" si="138"/>
        <v>0</v>
      </c>
      <c r="AQ231" s="7">
        <f t="shared" si="150"/>
        <v>15</v>
      </c>
      <c r="AR231" s="8">
        <v>3</v>
      </c>
      <c r="AS231" s="50" t="s">
        <v>202</v>
      </c>
      <c r="AT231" s="67"/>
      <c r="AU231" s="11">
        <f t="shared" si="139"/>
        <v>0</v>
      </c>
      <c r="AW231" s="7">
        <f t="shared" si="151"/>
        <v>15</v>
      </c>
      <c r="AX231" s="8">
        <v>3</v>
      </c>
      <c r="AY231" s="50" t="s">
        <v>202</v>
      </c>
      <c r="AZ231" s="67">
        <v>0</v>
      </c>
      <c r="BA231" s="11">
        <f t="shared" si="140"/>
        <v>0</v>
      </c>
      <c r="BC231" s="7">
        <f t="shared" si="152"/>
        <v>15</v>
      </c>
      <c r="BD231" s="8">
        <v>3</v>
      </c>
      <c r="BE231" s="50" t="s">
        <v>202</v>
      </c>
      <c r="BF231" s="67">
        <v>472.5</v>
      </c>
      <c r="BG231" s="11">
        <f t="shared" si="141"/>
        <v>1417.5</v>
      </c>
      <c r="BI231" s="7">
        <f t="shared" si="153"/>
        <v>15</v>
      </c>
      <c r="BJ231" s="8">
        <v>3</v>
      </c>
      <c r="BK231" s="50" t="s">
        <v>202</v>
      </c>
      <c r="BL231" s="67">
        <v>0</v>
      </c>
      <c r="BM231" s="11">
        <f t="shared" si="142"/>
        <v>0</v>
      </c>
    </row>
    <row r="232" spans="1:65" ht="12.6" customHeight="1" thickBot="1" x14ac:dyDescent="0.3">
      <c r="A232" s="7">
        <f t="shared" si="143"/>
        <v>16</v>
      </c>
      <c r="B232" s="8">
        <v>3</v>
      </c>
      <c r="C232" s="50" t="s">
        <v>203</v>
      </c>
      <c r="D232" s="66">
        <v>0</v>
      </c>
      <c r="E232" s="11">
        <f t="shared" si="132"/>
        <v>0</v>
      </c>
      <c r="G232" s="7">
        <f t="shared" si="144"/>
        <v>16</v>
      </c>
      <c r="H232" s="8">
        <v>3</v>
      </c>
      <c r="I232" s="50" t="s">
        <v>203</v>
      </c>
      <c r="J232" s="67">
        <v>0</v>
      </c>
      <c r="K232" s="11">
        <f t="shared" si="133"/>
        <v>0</v>
      </c>
      <c r="M232" s="7">
        <f t="shared" si="145"/>
        <v>16</v>
      </c>
      <c r="N232" s="8">
        <v>3</v>
      </c>
      <c r="O232" s="50" t="s">
        <v>203</v>
      </c>
      <c r="P232" s="67"/>
      <c r="Q232" s="11">
        <f t="shared" si="134"/>
        <v>0</v>
      </c>
      <c r="S232" s="7">
        <f t="shared" si="146"/>
        <v>16</v>
      </c>
      <c r="T232" s="8">
        <v>3</v>
      </c>
      <c r="U232" s="50" t="s">
        <v>203</v>
      </c>
      <c r="V232" s="67">
        <v>445.5</v>
      </c>
      <c r="W232" s="11">
        <f t="shared" si="135"/>
        <v>1336.5</v>
      </c>
      <c r="Y232" s="7">
        <f t="shared" si="147"/>
        <v>16</v>
      </c>
      <c r="Z232" s="8">
        <v>3</v>
      </c>
      <c r="AA232" s="50" t="s">
        <v>203</v>
      </c>
      <c r="AB232" s="67"/>
      <c r="AC232" s="11">
        <f t="shared" si="136"/>
        <v>0</v>
      </c>
      <c r="AE232" s="7">
        <f t="shared" si="148"/>
        <v>16</v>
      </c>
      <c r="AF232" s="8">
        <v>3</v>
      </c>
      <c r="AG232" s="50" t="s">
        <v>203</v>
      </c>
      <c r="AH232" s="67">
        <v>0</v>
      </c>
      <c r="AI232" s="11">
        <f t="shared" si="137"/>
        <v>0</v>
      </c>
      <c r="AK232" s="7">
        <f t="shared" si="149"/>
        <v>16</v>
      </c>
      <c r="AL232" s="8">
        <v>3</v>
      </c>
      <c r="AM232" s="50" t="s">
        <v>203</v>
      </c>
      <c r="AN232" s="67">
        <v>0</v>
      </c>
      <c r="AO232" s="11">
        <f t="shared" si="138"/>
        <v>0</v>
      </c>
      <c r="AQ232" s="7">
        <f t="shared" si="150"/>
        <v>16</v>
      </c>
      <c r="AR232" s="8">
        <v>3</v>
      </c>
      <c r="AS232" s="50" t="s">
        <v>203</v>
      </c>
      <c r="AT232" s="67"/>
      <c r="AU232" s="11">
        <f t="shared" si="139"/>
        <v>0</v>
      </c>
      <c r="AW232" s="7">
        <f t="shared" si="151"/>
        <v>16</v>
      </c>
      <c r="AX232" s="8">
        <v>3</v>
      </c>
      <c r="AY232" s="50" t="s">
        <v>203</v>
      </c>
      <c r="AZ232" s="67">
        <v>0</v>
      </c>
      <c r="BA232" s="11">
        <f t="shared" si="140"/>
        <v>0</v>
      </c>
      <c r="BC232" s="7">
        <f t="shared" si="152"/>
        <v>16</v>
      </c>
      <c r="BD232" s="8">
        <v>3</v>
      </c>
      <c r="BE232" s="50" t="s">
        <v>203</v>
      </c>
      <c r="BF232" s="67">
        <v>472.5</v>
      </c>
      <c r="BG232" s="11">
        <f t="shared" si="141"/>
        <v>1417.5</v>
      </c>
      <c r="BI232" s="7">
        <f t="shared" si="153"/>
        <v>16</v>
      </c>
      <c r="BJ232" s="8">
        <v>3</v>
      </c>
      <c r="BK232" s="50" t="s">
        <v>203</v>
      </c>
      <c r="BL232" s="67">
        <v>0</v>
      </c>
      <c r="BM232" s="11">
        <f t="shared" si="142"/>
        <v>0</v>
      </c>
    </row>
    <row r="233" spans="1:65" ht="12.6" customHeight="1" thickBot="1" x14ac:dyDescent="0.3">
      <c r="A233" s="7">
        <f t="shared" si="143"/>
        <v>17</v>
      </c>
      <c r="B233" s="8">
        <v>2</v>
      </c>
      <c r="C233" s="50" t="s">
        <v>204</v>
      </c>
      <c r="D233" s="66">
        <v>0</v>
      </c>
      <c r="E233" s="11">
        <f t="shared" si="132"/>
        <v>0</v>
      </c>
      <c r="G233" s="7">
        <f t="shared" si="144"/>
        <v>17</v>
      </c>
      <c r="H233" s="8">
        <v>2</v>
      </c>
      <c r="I233" s="50" t="s">
        <v>204</v>
      </c>
      <c r="J233" s="67">
        <v>0</v>
      </c>
      <c r="K233" s="11">
        <f t="shared" si="133"/>
        <v>0</v>
      </c>
      <c r="M233" s="7">
        <f t="shared" si="145"/>
        <v>17</v>
      </c>
      <c r="N233" s="8">
        <v>2</v>
      </c>
      <c r="O233" s="50" t="s">
        <v>204</v>
      </c>
      <c r="P233" s="67"/>
      <c r="Q233" s="11">
        <f t="shared" si="134"/>
        <v>0</v>
      </c>
      <c r="S233" s="7">
        <f t="shared" si="146"/>
        <v>17</v>
      </c>
      <c r="T233" s="8">
        <v>2</v>
      </c>
      <c r="U233" s="50" t="s">
        <v>204</v>
      </c>
      <c r="V233" s="67">
        <v>594</v>
      </c>
      <c r="W233" s="11">
        <f t="shared" si="135"/>
        <v>1188</v>
      </c>
      <c r="Y233" s="7">
        <f t="shared" si="147"/>
        <v>17</v>
      </c>
      <c r="Z233" s="8">
        <v>2</v>
      </c>
      <c r="AA233" s="50" t="s">
        <v>204</v>
      </c>
      <c r="AB233" s="67"/>
      <c r="AC233" s="11">
        <f t="shared" si="136"/>
        <v>0</v>
      </c>
      <c r="AE233" s="7">
        <f t="shared" si="148"/>
        <v>17</v>
      </c>
      <c r="AF233" s="8">
        <v>2</v>
      </c>
      <c r="AG233" s="50" t="s">
        <v>204</v>
      </c>
      <c r="AH233" s="67">
        <v>0</v>
      </c>
      <c r="AI233" s="11">
        <f t="shared" si="137"/>
        <v>0</v>
      </c>
      <c r="AK233" s="7">
        <f t="shared" si="149"/>
        <v>17</v>
      </c>
      <c r="AL233" s="8">
        <v>2</v>
      </c>
      <c r="AM233" s="50" t="s">
        <v>204</v>
      </c>
      <c r="AN233" s="67">
        <v>0</v>
      </c>
      <c r="AO233" s="11">
        <f t="shared" si="138"/>
        <v>0</v>
      </c>
      <c r="AQ233" s="7">
        <f t="shared" si="150"/>
        <v>17</v>
      </c>
      <c r="AR233" s="8">
        <v>2</v>
      </c>
      <c r="AS233" s="50" t="s">
        <v>204</v>
      </c>
      <c r="AT233" s="67"/>
      <c r="AU233" s="11">
        <f t="shared" si="139"/>
        <v>0</v>
      </c>
      <c r="AW233" s="7">
        <f t="shared" si="151"/>
        <v>17</v>
      </c>
      <c r="AX233" s="8">
        <v>2</v>
      </c>
      <c r="AY233" s="50" t="s">
        <v>204</v>
      </c>
      <c r="AZ233" s="67">
        <v>0</v>
      </c>
      <c r="BA233" s="11">
        <f t="shared" si="140"/>
        <v>0</v>
      </c>
      <c r="BC233" s="7">
        <f t="shared" si="152"/>
        <v>17</v>
      </c>
      <c r="BD233" s="8">
        <v>2</v>
      </c>
      <c r="BE233" s="50" t="s">
        <v>204</v>
      </c>
      <c r="BF233" s="67">
        <v>630</v>
      </c>
      <c r="BG233" s="11">
        <f t="shared" si="141"/>
        <v>1260</v>
      </c>
      <c r="BI233" s="7">
        <f t="shared" si="153"/>
        <v>17</v>
      </c>
      <c r="BJ233" s="8">
        <v>2</v>
      </c>
      <c r="BK233" s="50" t="s">
        <v>204</v>
      </c>
      <c r="BL233" s="67">
        <v>0</v>
      </c>
      <c r="BM233" s="11">
        <f t="shared" si="142"/>
        <v>0</v>
      </c>
    </row>
    <row r="234" spans="1:65" ht="12.6" customHeight="1" thickBot="1" x14ac:dyDescent="0.3">
      <c r="A234" s="7">
        <f t="shared" si="143"/>
        <v>18</v>
      </c>
      <c r="B234" s="8">
        <v>2</v>
      </c>
      <c r="C234" s="50" t="s">
        <v>205</v>
      </c>
      <c r="D234" s="66">
        <v>0</v>
      </c>
      <c r="E234" s="11">
        <f t="shared" si="132"/>
        <v>0</v>
      </c>
      <c r="G234" s="7">
        <f t="shared" si="144"/>
        <v>18</v>
      </c>
      <c r="H234" s="8">
        <v>2</v>
      </c>
      <c r="I234" s="50" t="s">
        <v>205</v>
      </c>
      <c r="J234" s="67">
        <v>0</v>
      </c>
      <c r="K234" s="11">
        <f t="shared" si="133"/>
        <v>0</v>
      </c>
      <c r="M234" s="7">
        <f t="shared" si="145"/>
        <v>18</v>
      </c>
      <c r="N234" s="8">
        <v>2</v>
      </c>
      <c r="O234" s="50" t="s">
        <v>205</v>
      </c>
      <c r="P234" s="67"/>
      <c r="Q234" s="11">
        <f t="shared" si="134"/>
        <v>0</v>
      </c>
      <c r="S234" s="7">
        <f t="shared" si="146"/>
        <v>18</v>
      </c>
      <c r="T234" s="8">
        <v>2</v>
      </c>
      <c r="U234" s="50" t="s">
        <v>205</v>
      </c>
      <c r="V234" s="67">
        <v>594</v>
      </c>
      <c r="W234" s="11">
        <f t="shared" si="135"/>
        <v>1188</v>
      </c>
      <c r="Y234" s="7">
        <f t="shared" si="147"/>
        <v>18</v>
      </c>
      <c r="Z234" s="8">
        <v>2</v>
      </c>
      <c r="AA234" s="50" t="s">
        <v>205</v>
      </c>
      <c r="AB234" s="67"/>
      <c r="AC234" s="11">
        <f t="shared" si="136"/>
        <v>0</v>
      </c>
      <c r="AE234" s="7">
        <f t="shared" si="148"/>
        <v>18</v>
      </c>
      <c r="AF234" s="8">
        <v>2</v>
      </c>
      <c r="AG234" s="50" t="s">
        <v>205</v>
      </c>
      <c r="AH234" s="67">
        <v>0</v>
      </c>
      <c r="AI234" s="11">
        <f t="shared" si="137"/>
        <v>0</v>
      </c>
      <c r="AK234" s="7">
        <f t="shared" si="149"/>
        <v>18</v>
      </c>
      <c r="AL234" s="8">
        <v>2</v>
      </c>
      <c r="AM234" s="50" t="s">
        <v>205</v>
      </c>
      <c r="AN234" s="67">
        <v>0</v>
      </c>
      <c r="AO234" s="11">
        <f t="shared" si="138"/>
        <v>0</v>
      </c>
      <c r="AQ234" s="7">
        <f t="shared" si="150"/>
        <v>18</v>
      </c>
      <c r="AR234" s="8">
        <v>2</v>
      </c>
      <c r="AS234" s="50" t="s">
        <v>205</v>
      </c>
      <c r="AT234" s="67"/>
      <c r="AU234" s="11">
        <f t="shared" si="139"/>
        <v>0</v>
      </c>
      <c r="AW234" s="7">
        <f t="shared" si="151"/>
        <v>18</v>
      </c>
      <c r="AX234" s="8">
        <v>2</v>
      </c>
      <c r="AY234" s="50" t="s">
        <v>205</v>
      </c>
      <c r="AZ234" s="67">
        <v>0</v>
      </c>
      <c r="BA234" s="11">
        <f t="shared" si="140"/>
        <v>0</v>
      </c>
      <c r="BC234" s="7">
        <f t="shared" si="152"/>
        <v>18</v>
      </c>
      <c r="BD234" s="8">
        <v>2</v>
      </c>
      <c r="BE234" s="50" t="s">
        <v>205</v>
      </c>
      <c r="BF234" s="67"/>
      <c r="BG234" s="11">
        <f t="shared" si="141"/>
        <v>0</v>
      </c>
      <c r="BI234" s="7">
        <f t="shared" si="153"/>
        <v>18</v>
      </c>
      <c r="BJ234" s="8">
        <v>2</v>
      </c>
      <c r="BK234" s="50" t="s">
        <v>205</v>
      </c>
      <c r="BL234" s="67">
        <v>0</v>
      </c>
      <c r="BM234" s="11">
        <f t="shared" si="142"/>
        <v>0</v>
      </c>
    </row>
    <row r="235" spans="1:65" ht="12.6" customHeight="1" thickBot="1" x14ac:dyDescent="0.3">
      <c r="A235" s="7">
        <f t="shared" si="143"/>
        <v>19</v>
      </c>
      <c r="B235" s="8">
        <v>2</v>
      </c>
      <c r="C235" s="50" t="s">
        <v>206</v>
      </c>
      <c r="D235" s="66">
        <v>0</v>
      </c>
      <c r="E235" s="11">
        <f t="shared" si="132"/>
        <v>0</v>
      </c>
      <c r="G235" s="7">
        <f t="shared" si="144"/>
        <v>19</v>
      </c>
      <c r="H235" s="8">
        <v>2</v>
      </c>
      <c r="I235" s="50" t="s">
        <v>206</v>
      </c>
      <c r="J235" s="67">
        <v>0</v>
      </c>
      <c r="K235" s="11">
        <f t="shared" si="133"/>
        <v>0</v>
      </c>
      <c r="M235" s="7">
        <f t="shared" si="145"/>
        <v>19</v>
      </c>
      <c r="N235" s="8">
        <v>2</v>
      </c>
      <c r="O235" s="50" t="s">
        <v>206</v>
      </c>
      <c r="P235" s="67"/>
      <c r="Q235" s="11">
        <f t="shared" si="134"/>
        <v>0</v>
      </c>
      <c r="S235" s="7">
        <f t="shared" si="146"/>
        <v>19</v>
      </c>
      <c r="T235" s="8">
        <v>2</v>
      </c>
      <c r="U235" s="50" t="s">
        <v>206</v>
      </c>
      <c r="V235" s="67">
        <v>297</v>
      </c>
      <c r="W235" s="11">
        <f t="shared" si="135"/>
        <v>594</v>
      </c>
      <c r="Y235" s="7">
        <f t="shared" si="147"/>
        <v>19</v>
      </c>
      <c r="Z235" s="8">
        <v>2</v>
      </c>
      <c r="AA235" s="50" t="s">
        <v>206</v>
      </c>
      <c r="AB235" s="67"/>
      <c r="AC235" s="11">
        <f t="shared" si="136"/>
        <v>0</v>
      </c>
      <c r="AE235" s="7">
        <f t="shared" si="148"/>
        <v>19</v>
      </c>
      <c r="AF235" s="8">
        <v>2</v>
      </c>
      <c r="AG235" s="50" t="s">
        <v>206</v>
      </c>
      <c r="AH235" s="67">
        <v>0</v>
      </c>
      <c r="AI235" s="11">
        <f t="shared" si="137"/>
        <v>0</v>
      </c>
      <c r="AK235" s="7">
        <f t="shared" si="149"/>
        <v>19</v>
      </c>
      <c r="AL235" s="8">
        <v>2</v>
      </c>
      <c r="AM235" s="50" t="s">
        <v>206</v>
      </c>
      <c r="AN235" s="67">
        <v>0</v>
      </c>
      <c r="AO235" s="11">
        <f t="shared" si="138"/>
        <v>0</v>
      </c>
      <c r="AQ235" s="7">
        <f t="shared" si="150"/>
        <v>19</v>
      </c>
      <c r="AR235" s="8">
        <v>2</v>
      </c>
      <c r="AS235" s="50" t="s">
        <v>206</v>
      </c>
      <c r="AT235" s="67"/>
      <c r="AU235" s="11">
        <f t="shared" si="139"/>
        <v>0</v>
      </c>
      <c r="AW235" s="7">
        <f t="shared" si="151"/>
        <v>19</v>
      </c>
      <c r="AX235" s="8">
        <v>2</v>
      </c>
      <c r="AY235" s="50" t="s">
        <v>206</v>
      </c>
      <c r="AZ235" s="67">
        <v>0</v>
      </c>
      <c r="BA235" s="11">
        <f t="shared" si="140"/>
        <v>0</v>
      </c>
      <c r="BC235" s="7">
        <f t="shared" si="152"/>
        <v>19</v>
      </c>
      <c r="BD235" s="8">
        <v>2</v>
      </c>
      <c r="BE235" s="50" t="s">
        <v>206</v>
      </c>
      <c r="BF235" s="67"/>
      <c r="BG235" s="11">
        <f t="shared" si="141"/>
        <v>0</v>
      </c>
      <c r="BI235" s="7">
        <f t="shared" si="153"/>
        <v>19</v>
      </c>
      <c r="BJ235" s="8">
        <v>2</v>
      </c>
      <c r="BK235" s="50" t="s">
        <v>206</v>
      </c>
      <c r="BL235" s="67">
        <v>0</v>
      </c>
      <c r="BM235" s="11">
        <f t="shared" si="142"/>
        <v>0</v>
      </c>
    </row>
    <row r="236" spans="1:65" ht="12.6" customHeight="1" thickBot="1" x14ac:dyDescent="0.3">
      <c r="A236" s="7">
        <f t="shared" si="143"/>
        <v>20</v>
      </c>
      <c r="B236" s="8">
        <v>2</v>
      </c>
      <c r="C236" s="50" t="s">
        <v>207</v>
      </c>
      <c r="D236" s="66">
        <v>0</v>
      </c>
      <c r="E236" s="11">
        <f t="shared" si="132"/>
        <v>0</v>
      </c>
      <c r="G236" s="7">
        <f t="shared" si="144"/>
        <v>20</v>
      </c>
      <c r="H236" s="8">
        <v>2</v>
      </c>
      <c r="I236" s="50" t="s">
        <v>207</v>
      </c>
      <c r="J236" s="67">
        <v>0</v>
      </c>
      <c r="K236" s="11">
        <f t="shared" si="133"/>
        <v>0</v>
      </c>
      <c r="M236" s="7">
        <f t="shared" si="145"/>
        <v>20</v>
      </c>
      <c r="N236" s="8">
        <v>2</v>
      </c>
      <c r="O236" s="50" t="s">
        <v>207</v>
      </c>
      <c r="P236" s="67"/>
      <c r="Q236" s="11">
        <f t="shared" si="134"/>
        <v>0</v>
      </c>
      <c r="S236" s="7">
        <f t="shared" si="146"/>
        <v>20</v>
      </c>
      <c r="T236" s="8">
        <v>2</v>
      </c>
      <c r="U236" s="50" t="s">
        <v>207</v>
      </c>
      <c r="V236" s="67">
        <v>371.25</v>
      </c>
      <c r="W236" s="11">
        <f t="shared" si="135"/>
        <v>742.5</v>
      </c>
      <c r="Y236" s="7">
        <f t="shared" si="147"/>
        <v>20</v>
      </c>
      <c r="Z236" s="8">
        <v>2</v>
      </c>
      <c r="AA236" s="50" t="s">
        <v>207</v>
      </c>
      <c r="AB236" s="67"/>
      <c r="AC236" s="11">
        <f t="shared" si="136"/>
        <v>0</v>
      </c>
      <c r="AE236" s="7">
        <f t="shared" si="148"/>
        <v>20</v>
      </c>
      <c r="AF236" s="8">
        <v>2</v>
      </c>
      <c r="AG236" s="50" t="s">
        <v>207</v>
      </c>
      <c r="AH236" s="67">
        <v>0</v>
      </c>
      <c r="AI236" s="11">
        <f t="shared" si="137"/>
        <v>0</v>
      </c>
      <c r="AK236" s="7">
        <f t="shared" si="149"/>
        <v>20</v>
      </c>
      <c r="AL236" s="8">
        <v>2</v>
      </c>
      <c r="AM236" s="50" t="s">
        <v>207</v>
      </c>
      <c r="AN236" s="67">
        <v>0</v>
      </c>
      <c r="AO236" s="11">
        <f t="shared" si="138"/>
        <v>0</v>
      </c>
      <c r="AQ236" s="7">
        <f t="shared" si="150"/>
        <v>20</v>
      </c>
      <c r="AR236" s="8">
        <v>2</v>
      </c>
      <c r="AS236" s="50" t="s">
        <v>207</v>
      </c>
      <c r="AT236" s="67"/>
      <c r="AU236" s="11">
        <f t="shared" si="139"/>
        <v>0</v>
      </c>
      <c r="AW236" s="7">
        <f t="shared" si="151"/>
        <v>20</v>
      </c>
      <c r="AX236" s="8">
        <v>2</v>
      </c>
      <c r="AY236" s="50" t="s">
        <v>207</v>
      </c>
      <c r="AZ236" s="67">
        <v>0</v>
      </c>
      <c r="BA236" s="11">
        <f t="shared" si="140"/>
        <v>0</v>
      </c>
      <c r="BC236" s="7">
        <f t="shared" si="152"/>
        <v>20</v>
      </c>
      <c r="BD236" s="8">
        <v>2</v>
      </c>
      <c r="BE236" s="50" t="s">
        <v>207</v>
      </c>
      <c r="BF236" s="67"/>
      <c r="BG236" s="11">
        <f t="shared" si="141"/>
        <v>0</v>
      </c>
      <c r="BI236" s="7">
        <f t="shared" si="153"/>
        <v>20</v>
      </c>
      <c r="BJ236" s="8">
        <v>2</v>
      </c>
      <c r="BK236" s="50" t="s">
        <v>207</v>
      </c>
      <c r="BL236" s="67">
        <v>0</v>
      </c>
      <c r="BM236" s="11">
        <f t="shared" si="142"/>
        <v>0</v>
      </c>
    </row>
    <row r="237" spans="1:65" ht="12.75" thickBot="1" x14ac:dyDescent="0.3">
      <c r="A237" s="2"/>
      <c r="B237" s="2"/>
      <c r="C237" s="74" t="s">
        <v>345</v>
      </c>
      <c r="D237" s="14"/>
      <c r="E237" s="15">
        <f>SUM(E217:E236)</f>
        <v>0</v>
      </c>
      <c r="G237" s="2"/>
      <c r="H237" s="2"/>
      <c r="I237" s="74" t="s">
        <v>345</v>
      </c>
      <c r="J237" s="14"/>
      <c r="K237" s="15">
        <f>SUM(K217:K236)</f>
        <v>0</v>
      </c>
      <c r="M237" s="2"/>
      <c r="N237" s="2"/>
      <c r="O237" s="74" t="s">
        <v>345</v>
      </c>
      <c r="P237" s="14"/>
      <c r="Q237" s="15">
        <f>SUM(Q217:Q236)</f>
        <v>0</v>
      </c>
      <c r="S237" s="2"/>
      <c r="T237" s="2"/>
      <c r="U237" s="51" t="s">
        <v>16</v>
      </c>
      <c r="V237" s="14"/>
      <c r="W237" s="15">
        <f>SUM(W217:W236)</f>
        <v>18302.66</v>
      </c>
      <c r="Y237" s="2"/>
      <c r="Z237" s="2"/>
      <c r="AA237" s="51" t="s">
        <v>16</v>
      </c>
      <c r="AB237" s="14"/>
      <c r="AC237" s="15">
        <f>SUM(AC217:AC236)</f>
        <v>0</v>
      </c>
      <c r="AE237" s="2"/>
      <c r="AF237" s="2"/>
      <c r="AG237" s="74" t="s">
        <v>345</v>
      </c>
      <c r="AH237" s="14"/>
      <c r="AI237" s="15">
        <f>SUM(AI217:AI236)</f>
        <v>0</v>
      </c>
      <c r="AK237" s="2"/>
      <c r="AL237" s="2"/>
      <c r="AM237" s="74" t="s">
        <v>345</v>
      </c>
      <c r="AN237" s="14"/>
      <c r="AO237" s="15">
        <f>SUM(AO217:AO236)</f>
        <v>0</v>
      </c>
      <c r="AQ237" s="2"/>
      <c r="AR237" s="2"/>
      <c r="AS237" s="74" t="s">
        <v>345</v>
      </c>
      <c r="AT237" s="14"/>
      <c r="AU237" s="15">
        <f>SUM(AU217:AU236)</f>
        <v>0</v>
      </c>
      <c r="AW237" s="2"/>
      <c r="AX237" s="2"/>
      <c r="AY237" s="74" t="s">
        <v>345</v>
      </c>
      <c r="AZ237" s="14"/>
      <c r="BA237" s="15">
        <f>SUM(BA217:BA236)</f>
        <v>0</v>
      </c>
      <c r="BC237" s="2"/>
      <c r="BD237" s="2"/>
      <c r="BE237" s="51" t="s">
        <v>16</v>
      </c>
      <c r="BF237" s="14"/>
      <c r="BG237" s="15">
        <f>SUM(BG217:BG236)</f>
        <v>16734.34</v>
      </c>
      <c r="BI237" s="2"/>
      <c r="BJ237" s="2"/>
      <c r="BK237" s="74" t="s">
        <v>345</v>
      </c>
      <c r="BL237" s="14"/>
      <c r="BM237" s="15">
        <f>SUM(BM217:BM236)</f>
        <v>0</v>
      </c>
    </row>
    <row r="238" spans="1:65" x14ac:dyDescent="0.25">
      <c r="A238" s="2"/>
      <c r="B238" s="2"/>
      <c r="C238" s="54"/>
      <c r="D238" s="16"/>
      <c r="E238" s="16"/>
      <c r="G238" s="2"/>
      <c r="H238" s="2"/>
      <c r="I238" s="54"/>
      <c r="J238" s="16"/>
      <c r="K238" s="16"/>
      <c r="M238" s="2"/>
      <c r="N238" s="2"/>
      <c r="O238" s="54"/>
      <c r="P238" s="16"/>
      <c r="Q238" s="16"/>
      <c r="S238" s="2"/>
      <c r="T238" s="2"/>
      <c r="U238" s="54"/>
      <c r="V238" s="16"/>
      <c r="W238" s="16"/>
      <c r="Y238" s="2"/>
      <c r="Z238" s="2"/>
      <c r="AA238" s="54"/>
      <c r="AB238" s="16"/>
      <c r="AC238" s="16"/>
      <c r="AE238" s="2"/>
      <c r="AF238" s="2"/>
      <c r="AG238" s="54"/>
      <c r="AH238" s="16"/>
      <c r="AI238" s="16"/>
      <c r="AK238" s="2"/>
      <c r="AL238" s="2"/>
      <c r="AM238" s="54"/>
      <c r="AN238" s="16"/>
      <c r="AO238" s="16"/>
      <c r="AQ238" s="2"/>
      <c r="AR238" s="2"/>
      <c r="AS238" s="54"/>
      <c r="AT238" s="16"/>
      <c r="AU238" s="16"/>
      <c r="AW238" s="2"/>
      <c r="AX238" s="2"/>
      <c r="AY238" s="54"/>
      <c r="AZ238" s="16"/>
      <c r="BA238" s="16"/>
      <c r="BC238" s="2"/>
      <c r="BD238" s="2"/>
      <c r="BE238" s="54"/>
      <c r="BF238" s="16"/>
      <c r="BG238" s="16"/>
      <c r="BI238" s="2"/>
      <c r="BJ238" s="2"/>
      <c r="BK238" s="54"/>
      <c r="BL238" s="16"/>
      <c r="BM238" s="16"/>
    </row>
    <row r="239" spans="1:65" ht="14.45" customHeight="1" thickBot="1" x14ac:dyDescent="0.3">
      <c r="A239" s="17" t="s">
        <v>77</v>
      </c>
      <c r="B239" s="17"/>
      <c r="C239" s="57"/>
      <c r="D239" s="17"/>
      <c r="E239" s="17"/>
      <c r="G239" s="17" t="s">
        <v>77</v>
      </c>
      <c r="H239" s="17"/>
      <c r="I239" s="57"/>
      <c r="J239" s="17"/>
      <c r="K239" s="17"/>
      <c r="M239" s="17" t="s">
        <v>77</v>
      </c>
      <c r="N239" s="17"/>
      <c r="O239" s="57"/>
      <c r="P239" s="17"/>
      <c r="Q239" s="17"/>
      <c r="S239" s="17" t="s">
        <v>77</v>
      </c>
      <c r="T239" s="17"/>
      <c r="U239" s="57"/>
      <c r="V239" s="17"/>
      <c r="W239" s="17"/>
      <c r="Y239" s="17" t="s">
        <v>77</v>
      </c>
      <c r="Z239" s="17"/>
      <c r="AA239" s="57"/>
      <c r="AB239" s="17"/>
      <c r="AC239" s="17"/>
      <c r="AE239" s="17" t="s">
        <v>77</v>
      </c>
      <c r="AF239" s="17"/>
      <c r="AG239" s="57"/>
      <c r="AH239" s="17"/>
      <c r="AI239" s="17"/>
      <c r="AK239" s="17" t="s">
        <v>77</v>
      </c>
      <c r="AL239" s="17"/>
      <c r="AM239" s="57"/>
      <c r="AN239" s="17"/>
      <c r="AO239" s="17"/>
      <c r="AQ239" s="17" t="s">
        <v>77</v>
      </c>
      <c r="AR239" s="17"/>
      <c r="AS239" s="57"/>
      <c r="AT239" s="17"/>
      <c r="AU239" s="17"/>
      <c r="AW239" s="17" t="s">
        <v>77</v>
      </c>
      <c r="AX239" s="17"/>
      <c r="AY239" s="57"/>
      <c r="AZ239" s="17"/>
      <c r="BA239" s="17"/>
      <c r="BC239" s="17" t="s">
        <v>77</v>
      </c>
      <c r="BD239" s="17"/>
      <c r="BE239" s="57"/>
      <c r="BF239" s="17"/>
      <c r="BG239" s="17"/>
      <c r="BI239" s="17" t="s">
        <v>77</v>
      </c>
      <c r="BJ239" s="17"/>
      <c r="BK239" s="57"/>
      <c r="BL239" s="17"/>
      <c r="BM239" s="17"/>
    </row>
    <row r="240" spans="1:65" x14ac:dyDescent="0.25">
      <c r="A240" s="3" t="s">
        <v>2</v>
      </c>
      <c r="B240" s="4" t="s">
        <v>3</v>
      </c>
      <c r="C240" s="48"/>
      <c r="D240" s="6" t="s">
        <v>4</v>
      </c>
      <c r="E240" s="6" t="s">
        <v>5</v>
      </c>
      <c r="G240" s="3" t="s">
        <v>2</v>
      </c>
      <c r="H240" s="4" t="s">
        <v>3</v>
      </c>
      <c r="I240" s="48"/>
      <c r="J240" s="6" t="s">
        <v>4</v>
      </c>
      <c r="K240" s="6" t="s">
        <v>5</v>
      </c>
      <c r="M240" s="3" t="s">
        <v>2</v>
      </c>
      <c r="N240" s="4" t="s">
        <v>3</v>
      </c>
      <c r="O240" s="48"/>
      <c r="P240" s="6" t="s">
        <v>4</v>
      </c>
      <c r="Q240" s="6" t="s">
        <v>5</v>
      </c>
      <c r="S240" s="3" t="s">
        <v>2</v>
      </c>
      <c r="T240" s="4" t="s">
        <v>3</v>
      </c>
      <c r="U240" s="48"/>
      <c r="V240" s="6" t="s">
        <v>4</v>
      </c>
      <c r="W240" s="6" t="s">
        <v>5</v>
      </c>
      <c r="Y240" s="3" t="s">
        <v>2</v>
      </c>
      <c r="Z240" s="4" t="s">
        <v>3</v>
      </c>
      <c r="AA240" s="48"/>
      <c r="AB240" s="6" t="s">
        <v>4</v>
      </c>
      <c r="AC240" s="6" t="s">
        <v>5</v>
      </c>
      <c r="AE240" s="3" t="s">
        <v>2</v>
      </c>
      <c r="AF240" s="4" t="s">
        <v>3</v>
      </c>
      <c r="AG240" s="48"/>
      <c r="AH240" s="6" t="s">
        <v>4</v>
      </c>
      <c r="AI240" s="6" t="s">
        <v>5</v>
      </c>
      <c r="AK240" s="3" t="s">
        <v>2</v>
      </c>
      <c r="AL240" s="4" t="s">
        <v>3</v>
      </c>
      <c r="AM240" s="48"/>
      <c r="AN240" s="6" t="s">
        <v>4</v>
      </c>
      <c r="AO240" s="6" t="s">
        <v>5</v>
      </c>
      <c r="AQ240" s="3" t="s">
        <v>2</v>
      </c>
      <c r="AR240" s="4" t="s">
        <v>3</v>
      </c>
      <c r="AS240" s="48"/>
      <c r="AT240" s="6" t="s">
        <v>4</v>
      </c>
      <c r="AU240" s="6" t="s">
        <v>5</v>
      </c>
      <c r="AW240" s="3" t="s">
        <v>2</v>
      </c>
      <c r="AX240" s="4" t="s">
        <v>3</v>
      </c>
      <c r="AY240" s="48"/>
      <c r="AZ240" s="6" t="s">
        <v>4</v>
      </c>
      <c r="BA240" s="6" t="s">
        <v>5</v>
      </c>
      <c r="BC240" s="3" t="s">
        <v>2</v>
      </c>
      <c r="BD240" s="4" t="s">
        <v>3</v>
      </c>
      <c r="BE240" s="48"/>
      <c r="BF240" s="6" t="s">
        <v>4</v>
      </c>
      <c r="BG240" s="6" t="s">
        <v>5</v>
      </c>
      <c r="BI240" s="3" t="s">
        <v>2</v>
      </c>
      <c r="BJ240" s="4" t="s">
        <v>3</v>
      </c>
      <c r="BK240" s="48"/>
      <c r="BL240" s="6" t="s">
        <v>4</v>
      </c>
      <c r="BM240" s="6" t="s">
        <v>5</v>
      </c>
    </row>
    <row r="241" spans="1:65" ht="15.75" customHeight="1" thickBot="1" x14ac:dyDescent="0.3">
      <c r="A241" s="7" t="s">
        <v>6</v>
      </c>
      <c r="B241" s="8" t="s">
        <v>7</v>
      </c>
      <c r="C241" s="49" t="s">
        <v>8</v>
      </c>
      <c r="D241" s="10" t="s">
        <v>9</v>
      </c>
      <c r="E241" s="10" t="s">
        <v>9</v>
      </c>
      <c r="G241" s="7" t="s">
        <v>6</v>
      </c>
      <c r="H241" s="8" t="s">
        <v>7</v>
      </c>
      <c r="I241" s="49" t="s">
        <v>8</v>
      </c>
      <c r="J241" s="10" t="s">
        <v>9</v>
      </c>
      <c r="K241" s="10" t="s">
        <v>9</v>
      </c>
      <c r="M241" s="7" t="s">
        <v>6</v>
      </c>
      <c r="N241" s="8" t="s">
        <v>7</v>
      </c>
      <c r="O241" s="49" t="s">
        <v>8</v>
      </c>
      <c r="P241" s="10" t="s">
        <v>9</v>
      </c>
      <c r="Q241" s="10" t="s">
        <v>9</v>
      </c>
      <c r="S241" s="7" t="s">
        <v>6</v>
      </c>
      <c r="T241" s="8" t="s">
        <v>7</v>
      </c>
      <c r="U241" s="49" t="s">
        <v>8</v>
      </c>
      <c r="V241" s="10" t="s">
        <v>9</v>
      </c>
      <c r="W241" s="10" t="s">
        <v>9</v>
      </c>
      <c r="Y241" s="7" t="s">
        <v>6</v>
      </c>
      <c r="Z241" s="8" t="s">
        <v>7</v>
      </c>
      <c r="AA241" s="49" t="s">
        <v>8</v>
      </c>
      <c r="AB241" s="10" t="s">
        <v>9</v>
      </c>
      <c r="AC241" s="10" t="s">
        <v>9</v>
      </c>
      <c r="AE241" s="7" t="s">
        <v>6</v>
      </c>
      <c r="AF241" s="8" t="s">
        <v>7</v>
      </c>
      <c r="AG241" s="49" t="s">
        <v>8</v>
      </c>
      <c r="AH241" s="10" t="s">
        <v>9</v>
      </c>
      <c r="AI241" s="10" t="s">
        <v>9</v>
      </c>
      <c r="AK241" s="7" t="s">
        <v>6</v>
      </c>
      <c r="AL241" s="8" t="s">
        <v>7</v>
      </c>
      <c r="AM241" s="49" t="s">
        <v>8</v>
      </c>
      <c r="AN241" s="10" t="s">
        <v>9</v>
      </c>
      <c r="AO241" s="10" t="s">
        <v>9</v>
      </c>
      <c r="AQ241" s="7" t="s">
        <v>6</v>
      </c>
      <c r="AR241" s="8" t="s">
        <v>7</v>
      </c>
      <c r="AS241" s="49" t="s">
        <v>8</v>
      </c>
      <c r="AT241" s="10" t="s">
        <v>9</v>
      </c>
      <c r="AU241" s="10" t="s">
        <v>9</v>
      </c>
      <c r="AW241" s="7" t="s">
        <v>6</v>
      </c>
      <c r="AX241" s="8" t="s">
        <v>7</v>
      </c>
      <c r="AY241" s="49" t="s">
        <v>8</v>
      </c>
      <c r="AZ241" s="10" t="s">
        <v>9</v>
      </c>
      <c r="BA241" s="10" t="s">
        <v>9</v>
      </c>
      <c r="BC241" s="7" t="s">
        <v>6</v>
      </c>
      <c r="BD241" s="8" t="s">
        <v>7</v>
      </c>
      <c r="BE241" s="49" t="s">
        <v>8</v>
      </c>
      <c r="BF241" s="10" t="s">
        <v>9</v>
      </c>
      <c r="BG241" s="10" t="s">
        <v>9</v>
      </c>
      <c r="BI241" s="7" t="s">
        <v>6</v>
      </c>
      <c r="BJ241" s="8" t="s">
        <v>7</v>
      </c>
      <c r="BK241" s="49" t="s">
        <v>8</v>
      </c>
      <c r="BL241" s="10" t="s">
        <v>9</v>
      </c>
      <c r="BM241" s="10" t="s">
        <v>9</v>
      </c>
    </row>
    <row r="242" spans="1:65" ht="12.6" customHeight="1" thickBot="1" x14ac:dyDescent="0.3">
      <c r="A242" s="7">
        <v>1</v>
      </c>
      <c r="B242" s="8">
        <v>2</v>
      </c>
      <c r="C242" s="53" t="s">
        <v>208</v>
      </c>
      <c r="D242" s="66">
        <v>0</v>
      </c>
      <c r="E242" s="11">
        <f t="shared" ref="E242:E245" si="154">SUM(B242*D242)</f>
        <v>0</v>
      </c>
      <c r="G242" s="7">
        <v>1</v>
      </c>
      <c r="H242" s="8">
        <v>2</v>
      </c>
      <c r="I242" s="53" t="s">
        <v>208</v>
      </c>
      <c r="J242" s="67">
        <v>0</v>
      </c>
      <c r="K242" s="11">
        <f t="shared" ref="K242:K245" si="155">SUM(H242*J242)</f>
        <v>0</v>
      </c>
      <c r="M242" s="7">
        <v>1</v>
      </c>
      <c r="N242" s="8">
        <v>2</v>
      </c>
      <c r="O242" s="53" t="s">
        <v>208</v>
      </c>
      <c r="P242" s="67"/>
      <c r="Q242" s="11">
        <f t="shared" ref="Q242:Q245" si="156">SUM(N242*P242)</f>
        <v>0</v>
      </c>
      <c r="S242" s="7">
        <v>1</v>
      </c>
      <c r="T242" s="8">
        <v>2</v>
      </c>
      <c r="U242" s="53" t="s">
        <v>208</v>
      </c>
      <c r="V242" s="67">
        <v>235</v>
      </c>
      <c r="W242" s="11">
        <f t="shared" ref="W242:W245" si="157">SUM(T242*V242)</f>
        <v>470</v>
      </c>
      <c r="Y242" s="7">
        <v>1</v>
      </c>
      <c r="Z242" s="8">
        <v>2</v>
      </c>
      <c r="AA242" s="53" t="s">
        <v>208</v>
      </c>
      <c r="AB242" s="67"/>
      <c r="AC242" s="11">
        <f t="shared" ref="AC242:AC245" si="158">SUM(Z242*AB242)</f>
        <v>0</v>
      </c>
      <c r="AE242" s="7">
        <v>1</v>
      </c>
      <c r="AF242" s="8">
        <v>2</v>
      </c>
      <c r="AG242" s="53" t="s">
        <v>208</v>
      </c>
      <c r="AH242" s="67">
        <v>0</v>
      </c>
      <c r="AI242" s="11">
        <f t="shared" ref="AI242:AI245" si="159">SUM(AF242*AH242)</f>
        <v>0</v>
      </c>
      <c r="AK242" s="7">
        <v>1</v>
      </c>
      <c r="AL242" s="8">
        <v>2</v>
      </c>
      <c r="AM242" s="53" t="s">
        <v>208</v>
      </c>
      <c r="AN242" s="67">
        <v>0</v>
      </c>
      <c r="AO242" s="11">
        <f t="shared" ref="AO242:AO245" si="160">SUM(AL242*AN242)</f>
        <v>0</v>
      </c>
      <c r="AQ242" s="7">
        <v>1</v>
      </c>
      <c r="AR242" s="8">
        <v>2</v>
      </c>
      <c r="AS242" s="53" t="s">
        <v>208</v>
      </c>
      <c r="AT242" s="67"/>
      <c r="AU242" s="11">
        <f t="shared" ref="AU242:AU245" si="161">SUM(AR242*AT242)</f>
        <v>0</v>
      </c>
      <c r="AW242" s="7">
        <v>1</v>
      </c>
      <c r="AX242" s="8">
        <v>2</v>
      </c>
      <c r="AY242" s="53" t="s">
        <v>208</v>
      </c>
      <c r="AZ242" s="67">
        <v>0</v>
      </c>
      <c r="BA242" s="11">
        <f t="shared" ref="BA242:BA245" si="162">SUM(AX242*AZ242)</f>
        <v>0</v>
      </c>
      <c r="BC242" s="7">
        <v>1</v>
      </c>
      <c r="BD242" s="8">
        <v>2</v>
      </c>
      <c r="BE242" s="53" t="s">
        <v>208</v>
      </c>
      <c r="BF242" s="67">
        <v>235</v>
      </c>
      <c r="BG242" s="11">
        <f t="shared" ref="BG242:BG245" si="163">SUM(BD242*BF242)</f>
        <v>470</v>
      </c>
      <c r="BI242" s="7">
        <v>1</v>
      </c>
      <c r="BJ242" s="8">
        <v>2</v>
      </c>
      <c r="BK242" s="53" t="s">
        <v>208</v>
      </c>
      <c r="BL242" s="67">
        <v>0</v>
      </c>
      <c r="BM242" s="11">
        <f t="shared" ref="BM242:BM245" si="164">SUM(BJ242*BL242)</f>
        <v>0</v>
      </c>
    </row>
    <row r="243" spans="1:65" ht="12.6" customHeight="1" thickBot="1" x14ac:dyDescent="0.3">
      <c r="A243" s="7">
        <v>2</v>
      </c>
      <c r="B243" s="8">
        <v>2</v>
      </c>
      <c r="C243" s="53" t="s">
        <v>209</v>
      </c>
      <c r="D243" s="66">
        <v>0</v>
      </c>
      <c r="E243" s="11">
        <f t="shared" si="154"/>
        <v>0</v>
      </c>
      <c r="G243" s="7">
        <v>2</v>
      </c>
      <c r="H243" s="8">
        <v>2</v>
      </c>
      <c r="I243" s="53" t="s">
        <v>209</v>
      </c>
      <c r="J243" s="67">
        <v>0</v>
      </c>
      <c r="K243" s="11">
        <f t="shared" si="155"/>
        <v>0</v>
      </c>
      <c r="M243" s="7">
        <v>2</v>
      </c>
      <c r="N243" s="8">
        <v>2</v>
      </c>
      <c r="O243" s="53" t="s">
        <v>209</v>
      </c>
      <c r="P243" s="67"/>
      <c r="Q243" s="11">
        <f t="shared" si="156"/>
        <v>0</v>
      </c>
      <c r="S243" s="7">
        <v>2</v>
      </c>
      <c r="T243" s="8">
        <v>2</v>
      </c>
      <c r="U243" s="53" t="s">
        <v>209</v>
      </c>
      <c r="V243" s="67">
        <v>699</v>
      </c>
      <c r="W243" s="11">
        <f t="shared" si="157"/>
        <v>1398</v>
      </c>
      <c r="Y243" s="7">
        <v>2</v>
      </c>
      <c r="Z243" s="8">
        <v>2</v>
      </c>
      <c r="AA243" s="53" t="s">
        <v>209</v>
      </c>
      <c r="AB243" s="67"/>
      <c r="AC243" s="11">
        <f t="shared" si="158"/>
        <v>0</v>
      </c>
      <c r="AE243" s="7">
        <v>2</v>
      </c>
      <c r="AF243" s="8">
        <v>2</v>
      </c>
      <c r="AG243" s="53" t="s">
        <v>209</v>
      </c>
      <c r="AH243" s="67">
        <v>0</v>
      </c>
      <c r="AI243" s="11">
        <f t="shared" si="159"/>
        <v>0</v>
      </c>
      <c r="AK243" s="7">
        <v>2</v>
      </c>
      <c r="AL243" s="8">
        <v>2</v>
      </c>
      <c r="AM243" s="53" t="s">
        <v>209</v>
      </c>
      <c r="AN243" s="67">
        <v>0</v>
      </c>
      <c r="AO243" s="11">
        <f t="shared" si="160"/>
        <v>0</v>
      </c>
      <c r="AQ243" s="7">
        <v>2</v>
      </c>
      <c r="AR243" s="8">
        <v>2</v>
      </c>
      <c r="AS243" s="53" t="s">
        <v>209</v>
      </c>
      <c r="AT243" s="67"/>
      <c r="AU243" s="11">
        <f t="shared" si="161"/>
        <v>0</v>
      </c>
      <c r="AW243" s="7">
        <v>2</v>
      </c>
      <c r="AX243" s="8">
        <v>2</v>
      </c>
      <c r="AY243" s="53" t="s">
        <v>209</v>
      </c>
      <c r="AZ243" s="67">
        <v>0</v>
      </c>
      <c r="BA243" s="11">
        <f t="shared" si="162"/>
        <v>0</v>
      </c>
      <c r="BC243" s="7">
        <v>2</v>
      </c>
      <c r="BD243" s="8">
        <v>2</v>
      </c>
      <c r="BE243" s="53" t="s">
        <v>209</v>
      </c>
      <c r="BF243" s="67">
        <v>705</v>
      </c>
      <c r="BG243" s="11">
        <f t="shared" si="163"/>
        <v>1410</v>
      </c>
      <c r="BI243" s="7">
        <v>2</v>
      </c>
      <c r="BJ243" s="8">
        <v>2</v>
      </c>
      <c r="BK243" s="53" t="s">
        <v>209</v>
      </c>
      <c r="BL243" s="67">
        <v>0</v>
      </c>
      <c r="BM243" s="11">
        <f t="shared" si="164"/>
        <v>0</v>
      </c>
    </row>
    <row r="244" spans="1:65" ht="12.6" customHeight="1" thickBot="1" x14ac:dyDescent="0.3">
      <c r="A244" s="7">
        <v>3</v>
      </c>
      <c r="B244" s="8">
        <v>1</v>
      </c>
      <c r="C244" s="53" t="s">
        <v>210</v>
      </c>
      <c r="D244" s="66">
        <v>0</v>
      </c>
      <c r="E244" s="11">
        <f t="shared" si="154"/>
        <v>0</v>
      </c>
      <c r="G244" s="7">
        <v>3</v>
      </c>
      <c r="H244" s="8">
        <v>1</v>
      </c>
      <c r="I244" s="53" t="s">
        <v>210</v>
      </c>
      <c r="J244" s="67">
        <v>0</v>
      </c>
      <c r="K244" s="11">
        <f t="shared" si="155"/>
        <v>0</v>
      </c>
      <c r="M244" s="7">
        <v>3</v>
      </c>
      <c r="N244" s="8">
        <v>1</v>
      </c>
      <c r="O244" s="53" t="s">
        <v>210</v>
      </c>
      <c r="P244" s="67"/>
      <c r="Q244" s="11">
        <f t="shared" si="156"/>
        <v>0</v>
      </c>
      <c r="S244" s="7">
        <v>3</v>
      </c>
      <c r="T244" s="8">
        <v>1</v>
      </c>
      <c r="U244" s="53" t="s">
        <v>210</v>
      </c>
      <c r="V244" s="67">
        <v>873.75</v>
      </c>
      <c r="W244" s="11">
        <f t="shared" si="157"/>
        <v>873.75</v>
      </c>
      <c r="Y244" s="7">
        <v>3</v>
      </c>
      <c r="Z244" s="8">
        <v>1</v>
      </c>
      <c r="AA244" s="53" t="s">
        <v>210</v>
      </c>
      <c r="AB244" s="67"/>
      <c r="AC244" s="11">
        <f t="shared" si="158"/>
        <v>0</v>
      </c>
      <c r="AE244" s="7">
        <v>3</v>
      </c>
      <c r="AF244" s="8">
        <v>1</v>
      </c>
      <c r="AG244" s="53" t="s">
        <v>210</v>
      </c>
      <c r="AH244" s="67">
        <v>0</v>
      </c>
      <c r="AI244" s="11">
        <f t="shared" si="159"/>
        <v>0</v>
      </c>
      <c r="AK244" s="7">
        <v>3</v>
      </c>
      <c r="AL244" s="8">
        <v>1</v>
      </c>
      <c r="AM244" s="53" t="s">
        <v>210</v>
      </c>
      <c r="AN244" s="67">
        <v>0</v>
      </c>
      <c r="AO244" s="11">
        <f t="shared" si="160"/>
        <v>0</v>
      </c>
      <c r="AQ244" s="7">
        <v>3</v>
      </c>
      <c r="AR244" s="8">
        <v>1</v>
      </c>
      <c r="AS244" s="53" t="s">
        <v>210</v>
      </c>
      <c r="AT244" s="67"/>
      <c r="AU244" s="11">
        <f t="shared" si="161"/>
        <v>0</v>
      </c>
      <c r="AW244" s="7">
        <v>3</v>
      </c>
      <c r="AX244" s="8">
        <v>1</v>
      </c>
      <c r="AY244" s="53" t="s">
        <v>210</v>
      </c>
      <c r="AZ244" s="67">
        <v>0</v>
      </c>
      <c r="BA244" s="11">
        <f t="shared" si="162"/>
        <v>0</v>
      </c>
      <c r="BC244" s="7">
        <v>3</v>
      </c>
      <c r="BD244" s="8">
        <v>1</v>
      </c>
      <c r="BE244" s="53" t="s">
        <v>210</v>
      </c>
      <c r="BF244" s="67">
        <v>881.25</v>
      </c>
      <c r="BG244" s="11">
        <f t="shared" si="163"/>
        <v>881.25</v>
      </c>
      <c r="BI244" s="7">
        <v>3</v>
      </c>
      <c r="BJ244" s="8">
        <v>1</v>
      </c>
      <c r="BK244" s="53" t="s">
        <v>210</v>
      </c>
      <c r="BL244" s="67">
        <v>0</v>
      </c>
      <c r="BM244" s="11">
        <f t="shared" si="164"/>
        <v>0</v>
      </c>
    </row>
    <row r="245" spans="1:65" ht="12.6" customHeight="1" thickBot="1" x14ac:dyDescent="0.3">
      <c r="A245" s="7">
        <v>4</v>
      </c>
      <c r="B245" s="8">
        <v>2</v>
      </c>
      <c r="C245" s="53" t="s">
        <v>211</v>
      </c>
      <c r="D245" s="66">
        <v>0</v>
      </c>
      <c r="E245" s="11">
        <f t="shared" si="154"/>
        <v>0</v>
      </c>
      <c r="G245" s="7">
        <v>4</v>
      </c>
      <c r="H245" s="8">
        <v>2</v>
      </c>
      <c r="I245" s="53" t="s">
        <v>211</v>
      </c>
      <c r="J245" s="67">
        <v>0</v>
      </c>
      <c r="K245" s="11">
        <f t="shared" si="155"/>
        <v>0</v>
      </c>
      <c r="M245" s="7">
        <v>4</v>
      </c>
      <c r="N245" s="8">
        <v>2</v>
      </c>
      <c r="O245" s="53" t="s">
        <v>211</v>
      </c>
      <c r="P245" s="67"/>
      <c r="Q245" s="11">
        <f t="shared" si="156"/>
        <v>0</v>
      </c>
      <c r="S245" s="7">
        <v>4</v>
      </c>
      <c r="T245" s="8">
        <v>2</v>
      </c>
      <c r="U245" s="53" t="s">
        <v>211</v>
      </c>
      <c r="V245" s="67">
        <v>1048.5</v>
      </c>
      <c r="W245" s="11">
        <f t="shared" si="157"/>
        <v>2097</v>
      </c>
      <c r="Y245" s="7">
        <v>4</v>
      </c>
      <c r="Z245" s="8">
        <v>2</v>
      </c>
      <c r="AA245" s="53" t="s">
        <v>211</v>
      </c>
      <c r="AB245" s="67"/>
      <c r="AC245" s="11">
        <f t="shared" si="158"/>
        <v>0</v>
      </c>
      <c r="AE245" s="7">
        <v>4</v>
      </c>
      <c r="AF245" s="8">
        <v>2</v>
      </c>
      <c r="AG245" s="53" t="s">
        <v>211</v>
      </c>
      <c r="AH245" s="67">
        <v>0</v>
      </c>
      <c r="AI245" s="11">
        <f t="shared" si="159"/>
        <v>0</v>
      </c>
      <c r="AK245" s="7">
        <v>4</v>
      </c>
      <c r="AL245" s="8">
        <v>2</v>
      </c>
      <c r="AM245" s="53" t="s">
        <v>211</v>
      </c>
      <c r="AN245" s="67">
        <v>0</v>
      </c>
      <c r="AO245" s="11">
        <f t="shared" si="160"/>
        <v>0</v>
      </c>
      <c r="AQ245" s="7">
        <v>4</v>
      </c>
      <c r="AR245" s="8">
        <v>2</v>
      </c>
      <c r="AS245" s="53" t="s">
        <v>211</v>
      </c>
      <c r="AT245" s="67"/>
      <c r="AU245" s="11">
        <f t="shared" si="161"/>
        <v>0</v>
      </c>
      <c r="AW245" s="7">
        <v>4</v>
      </c>
      <c r="AX245" s="8">
        <v>2</v>
      </c>
      <c r="AY245" s="53" t="s">
        <v>211</v>
      </c>
      <c r="AZ245" s="67">
        <v>0</v>
      </c>
      <c r="BA245" s="11">
        <f t="shared" si="162"/>
        <v>0</v>
      </c>
      <c r="BC245" s="7">
        <v>4</v>
      </c>
      <c r="BD245" s="8">
        <v>2</v>
      </c>
      <c r="BE245" s="53" t="s">
        <v>211</v>
      </c>
      <c r="BF245" s="67">
        <v>1057.5</v>
      </c>
      <c r="BG245" s="11">
        <f t="shared" si="163"/>
        <v>2115</v>
      </c>
      <c r="BI245" s="7">
        <v>4</v>
      </c>
      <c r="BJ245" s="8">
        <v>2</v>
      </c>
      <c r="BK245" s="53" t="s">
        <v>211</v>
      </c>
      <c r="BL245" s="67">
        <v>0</v>
      </c>
      <c r="BM245" s="11">
        <f t="shared" si="164"/>
        <v>0</v>
      </c>
    </row>
    <row r="246" spans="1:65" ht="12.75" thickBot="1" x14ac:dyDescent="0.3">
      <c r="A246" s="2"/>
      <c r="B246" s="2"/>
      <c r="C246" s="74" t="s">
        <v>345</v>
      </c>
      <c r="D246" s="14"/>
      <c r="E246" s="15">
        <f>SUM(E242:E245)</f>
        <v>0</v>
      </c>
      <c r="G246" s="2"/>
      <c r="H246" s="2"/>
      <c r="I246" s="74" t="s">
        <v>345</v>
      </c>
      <c r="J246" s="14"/>
      <c r="K246" s="15">
        <f>SUM(K242:K245)</f>
        <v>0</v>
      </c>
      <c r="M246" s="2"/>
      <c r="N246" s="2"/>
      <c r="O246" s="74" t="s">
        <v>345</v>
      </c>
      <c r="P246" s="14"/>
      <c r="Q246" s="15">
        <f>SUM(Q242:Q245)</f>
        <v>0</v>
      </c>
      <c r="S246" s="2"/>
      <c r="T246" s="2"/>
      <c r="U246" s="51" t="s">
        <v>16</v>
      </c>
      <c r="V246" s="14"/>
      <c r="W246" s="15">
        <f>SUM(W242:W245)</f>
        <v>4838.75</v>
      </c>
      <c r="Y246" s="2"/>
      <c r="Z246" s="2"/>
      <c r="AA246" s="51" t="s">
        <v>16</v>
      </c>
      <c r="AB246" s="14"/>
      <c r="AC246" s="15">
        <f>SUM(AC242:AC245)</f>
        <v>0</v>
      </c>
      <c r="AE246" s="2"/>
      <c r="AF246" s="2"/>
      <c r="AG246" s="74" t="s">
        <v>345</v>
      </c>
      <c r="AH246" s="14"/>
      <c r="AI246" s="15">
        <f>SUM(AI242:AI245)</f>
        <v>0</v>
      </c>
      <c r="AK246" s="2"/>
      <c r="AL246" s="2"/>
      <c r="AM246" s="74" t="s">
        <v>345</v>
      </c>
      <c r="AN246" s="14"/>
      <c r="AO246" s="15">
        <f>SUM(AO242:AO245)</f>
        <v>0</v>
      </c>
      <c r="AQ246" s="2"/>
      <c r="AR246" s="2"/>
      <c r="AS246" s="74" t="s">
        <v>345</v>
      </c>
      <c r="AT246" s="14"/>
      <c r="AU246" s="15">
        <f>SUM(AU242:AU245)</f>
        <v>0</v>
      </c>
      <c r="AW246" s="2"/>
      <c r="AX246" s="2"/>
      <c r="AY246" s="74" t="s">
        <v>345</v>
      </c>
      <c r="AZ246" s="14"/>
      <c r="BA246" s="15">
        <f>SUM(BA242:BA245)</f>
        <v>0</v>
      </c>
      <c r="BC246" s="2"/>
      <c r="BD246" s="2"/>
      <c r="BE246" s="51" t="s">
        <v>16</v>
      </c>
      <c r="BF246" s="14"/>
      <c r="BG246" s="15">
        <f>SUM(BG242:BG245)</f>
        <v>4876.25</v>
      </c>
      <c r="BI246" s="2"/>
      <c r="BJ246" s="2"/>
      <c r="BK246" s="74" t="s">
        <v>345</v>
      </c>
      <c r="BL246" s="14"/>
      <c r="BM246" s="15">
        <f>SUM(BM242:BM245)</f>
        <v>0</v>
      </c>
    </row>
    <row r="247" spans="1:65" x14ac:dyDescent="0.25">
      <c r="A247" s="2"/>
      <c r="B247" s="2"/>
      <c r="C247" s="51"/>
      <c r="D247" s="14"/>
      <c r="E247" s="14"/>
      <c r="G247" s="2"/>
      <c r="H247" s="2"/>
      <c r="I247" s="51"/>
      <c r="J247" s="14"/>
      <c r="K247" s="14"/>
      <c r="M247" s="2"/>
      <c r="N247" s="2"/>
      <c r="O247" s="51"/>
      <c r="P247" s="14"/>
      <c r="Q247" s="14"/>
      <c r="S247" s="2"/>
      <c r="T247" s="2"/>
      <c r="U247" s="51"/>
      <c r="V247" s="14"/>
      <c r="W247" s="14"/>
      <c r="Y247" s="2"/>
      <c r="Z247" s="2"/>
      <c r="AA247" s="51"/>
      <c r="AB247" s="14"/>
      <c r="AC247" s="14"/>
      <c r="AE247" s="2"/>
      <c r="AF247" s="2"/>
      <c r="AG247" s="51"/>
      <c r="AH247" s="14"/>
      <c r="AI247" s="14"/>
      <c r="AK247" s="2"/>
      <c r="AL247" s="2"/>
      <c r="AM247" s="51"/>
      <c r="AN247" s="14"/>
      <c r="AO247" s="14"/>
      <c r="AQ247" s="2"/>
      <c r="AR247" s="2"/>
      <c r="AS247" s="51"/>
      <c r="AT247" s="14"/>
      <c r="AU247" s="14"/>
      <c r="AW247" s="2"/>
      <c r="AX247" s="2"/>
      <c r="AY247" s="51"/>
      <c r="AZ247" s="14"/>
      <c r="BA247" s="14"/>
      <c r="BC247" s="2"/>
      <c r="BD247" s="2"/>
      <c r="BE247" s="51"/>
      <c r="BF247" s="14"/>
      <c r="BG247" s="14"/>
      <c r="BI247" s="2"/>
      <c r="BJ247" s="2"/>
      <c r="BK247" s="51"/>
      <c r="BL247" s="14"/>
      <c r="BM247" s="14"/>
    </row>
    <row r="248" spans="1:65" ht="12.75" thickBot="1" x14ac:dyDescent="0.3">
      <c r="A248" s="2" t="s">
        <v>212</v>
      </c>
      <c r="B248" s="2"/>
      <c r="C248" s="54"/>
      <c r="D248" s="16"/>
      <c r="E248" s="16"/>
      <c r="G248" s="2" t="s">
        <v>212</v>
      </c>
      <c r="H248" s="2"/>
      <c r="I248" s="54"/>
      <c r="J248" s="16"/>
      <c r="K248" s="16"/>
      <c r="M248" s="2" t="s">
        <v>212</v>
      </c>
      <c r="N248" s="2"/>
      <c r="O248" s="54"/>
      <c r="P248" s="16"/>
      <c r="Q248" s="16"/>
      <c r="S248" s="2" t="s">
        <v>212</v>
      </c>
      <c r="T248" s="2"/>
      <c r="U248" s="54"/>
      <c r="V248" s="16"/>
      <c r="W248" s="16"/>
      <c r="Y248" s="2" t="s">
        <v>212</v>
      </c>
      <c r="Z248" s="2"/>
      <c r="AA248" s="54"/>
      <c r="AB248" s="16"/>
      <c r="AC248" s="16"/>
      <c r="AE248" s="2" t="s">
        <v>212</v>
      </c>
      <c r="AF248" s="2"/>
      <c r="AG248" s="54"/>
      <c r="AH248" s="16"/>
      <c r="AI248" s="16"/>
      <c r="AK248" s="2" t="s">
        <v>212</v>
      </c>
      <c r="AL248" s="2"/>
      <c r="AM248" s="54"/>
      <c r="AN248" s="16"/>
      <c r="AO248" s="16"/>
      <c r="AQ248" s="2" t="s">
        <v>212</v>
      </c>
      <c r="AR248" s="2"/>
      <c r="AS248" s="54"/>
      <c r="AT248" s="16"/>
      <c r="AU248" s="16"/>
      <c r="AW248" s="2" t="s">
        <v>212</v>
      </c>
      <c r="AX248" s="2"/>
      <c r="AY248" s="54"/>
      <c r="AZ248" s="16"/>
      <c r="BA248" s="16"/>
      <c r="BC248" s="2" t="s">
        <v>212</v>
      </c>
      <c r="BD248" s="2"/>
      <c r="BE248" s="54"/>
      <c r="BF248" s="16"/>
      <c r="BG248" s="16"/>
      <c r="BI248" s="2" t="s">
        <v>212</v>
      </c>
      <c r="BJ248" s="2"/>
      <c r="BK248" s="54"/>
      <c r="BL248" s="16"/>
      <c r="BM248" s="16"/>
    </row>
    <row r="249" spans="1:65" x14ac:dyDescent="0.25">
      <c r="A249" s="3" t="s">
        <v>2</v>
      </c>
      <c r="B249" s="4" t="s">
        <v>3</v>
      </c>
      <c r="C249" s="48"/>
      <c r="D249" s="6" t="s">
        <v>4</v>
      </c>
      <c r="E249" s="6" t="s">
        <v>5</v>
      </c>
      <c r="G249" s="3" t="s">
        <v>2</v>
      </c>
      <c r="H249" s="4" t="s">
        <v>3</v>
      </c>
      <c r="I249" s="48"/>
      <c r="J249" s="6" t="s">
        <v>4</v>
      </c>
      <c r="K249" s="6" t="s">
        <v>5</v>
      </c>
      <c r="M249" s="3" t="s">
        <v>2</v>
      </c>
      <c r="N249" s="4" t="s">
        <v>3</v>
      </c>
      <c r="O249" s="48"/>
      <c r="P249" s="6" t="s">
        <v>4</v>
      </c>
      <c r="Q249" s="6" t="s">
        <v>5</v>
      </c>
      <c r="S249" s="3" t="s">
        <v>2</v>
      </c>
      <c r="T249" s="4" t="s">
        <v>3</v>
      </c>
      <c r="U249" s="48"/>
      <c r="V249" s="6" t="s">
        <v>4</v>
      </c>
      <c r="W249" s="6" t="s">
        <v>5</v>
      </c>
      <c r="Y249" s="3" t="s">
        <v>2</v>
      </c>
      <c r="Z249" s="4" t="s">
        <v>3</v>
      </c>
      <c r="AA249" s="48"/>
      <c r="AB249" s="6" t="s">
        <v>4</v>
      </c>
      <c r="AC249" s="6" t="s">
        <v>5</v>
      </c>
      <c r="AE249" s="3" t="s">
        <v>2</v>
      </c>
      <c r="AF249" s="4" t="s">
        <v>3</v>
      </c>
      <c r="AG249" s="48"/>
      <c r="AH249" s="6" t="s">
        <v>4</v>
      </c>
      <c r="AI249" s="6" t="s">
        <v>5</v>
      </c>
      <c r="AK249" s="3" t="s">
        <v>2</v>
      </c>
      <c r="AL249" s="4" t="s">
        <v>3</v>
      </c>
      <c r="AM249" s="48"/>
      <c r="AN249" s="6" t="s">
        <v>4</v>
      </c>
      <c r="AO249" s="6" t="s">
        <v>5</v>
      </c>
      <c r="AQ249" s="3" t="s">
        <v>2</v>
      </c>
      <c r="AR249" s="4" t="s">
        <v>3</v>
      </c>
      <c r="AS249" s="48"/>
      <c r="AT249" s="6" t="s">
        <v>4</v>
      </c>
      <c r="AU249" s="6" t="s">
        <v>5</v>
      </c>
      <c r="AW249" s="3" t="s">
        <v>2</v>
      </c>
      <c r="AX249" s="4" t="s">
        <v>3</v>
      </c>
      <c r="AY249" s="48"/>
      <c r="AZ249" s="6" t="s">
        <v>4</v>
      </c>
      <c r="BA249" s="6" t="s">
        <v>5</v>
      </c>
      <c r="BC249" s="3" t="s">
        <v>2</v>
      </c>
      <c r="BD249" s="4" t="s">
        <v>3</v>
      </c>
      <c r="BE249" s="48"/>
      <c r="BF249" s="6" t="s">
        <v>4</v>
      </c>
      <c r="BG249" s="6" t="s">
        <v>5</v>
      </c>
      <c r="BI249" s="3" t="s">
        <v>2</v>
      </c>
      <c r="BJ249" s="4" t="s">
        <v>3</v>
      </c>
      <c r="BK249" s="48"/>
      <c r="BL249" s="6" t="s">
        <v>4</v>
      </c>
      <c r="BM249" s="6" t="s">
        <v>5</v>
      </c>
    </row>
    <row r="250" spans="1:65" ht="15.75" customHeight="1" thickBot="1" x14ac:dyDescent="0.3">
      <c r="A250" s="7" t="s">
        <v>6</v>
      </c>
      <c r="B250" s="8" t="s">
        <v>7</v>
      </c>
      <c r="C250" s="49" t="s">
        <v>8</v>
      </c>
      <c r="D250" s="10" t="s">
        <v>9</v>
      </c>
      <c r="E250" s="10" t="s">
        <v>9</v>
      </c>
      <c r="G250" s="7" t="s">
        <v>6</v>
      </c>
      <c r="H250" s="8" t="s">
        <v>7</v>
      </c>
      <c r="I250" s="49" t="s">
        <v>8</v>
      </c>
      <c r="J250" s="10" t="s">
        <v>9</v>
      </c>
      <c r="K250" s="10" t="s">
        <v>9</v>
      </c>
      <c r="M250" s="7" t="s">
        <v>6</v>
      </c>
      <c r="N250" s="8" t="s">
        <v>7</v>
      </c>
      <c r="O250" s="49" t="s">
        <v>8</v>
      </c>
      <c r="P250" s="10" t="s">
        <v>9</v>
      </c>
      <c r="Q250" s="10" t="s">
        <v>9</v>
      </c>
      <c r="S250" s="7" t="s">
        <v>6</v>
      </c>
      <c r="T250" s="8" t="s">
        <v>7</v>
      </c>
      <c r="U250" s="49" t="s">
        <v>8</v>
      </c>
      <c r="V250" s="10" t="s">
        <v>9</v>
      </c>
      <c r="W250" s="10" t="s">
        <v>9</v>
      </c>
      <c r="Y250" s="7" t="s">
        <v>6</v>
      </c>
      <c r="Z250" s="8" t="s">
        <v>7</v>
      </c>
      <c r="AA250" s="49" t="s">
        <v>8</v>
      </c>
      <c r="AB250" s="10" t="s">
        <v>9</v>
      </c>
      <c r="AC250" s="10" t="s">
        <v>9</v>
      </c>
      <c r="AE250" s="7" t="s">
        <v>6</v>
      </c>
      <c r="AF250" s="8" t="s">
        <v>7</v>
      </c>
      <c r="AG250" s="49" t="s">
        <v>8</v>
      </c>
      <c r="AH250" s="10" t="s">
        <v>9</v>
      </c>
      <c r="AI250" s="10" t="s">
        <v>9</v>
      </c>
      <c r="AK250" s="7" t="s">
        <v>6</v>
      </c>
      <c r="AL250" s="8" t="s">
        <v>7</v>
      </c>
      <c r="AM250" s="49" t="s">
        <v>8</v>
      </c>
      <c r="AN250" s="10" t="s">
        <v>9</v>
      </c>
      <c r="AO250" s="10" t="s">
        <v>9</v>
      </c>
      <c r="AQ250" s="7" t="s">
        <v>6</v>
      </c>
      <c r="AR250" s="8" t="s">
        <v>7</v>
      </c>
      <c r="AS250" s="49" t="s">
        <v>8</v>
      </c>
      <c r="AT250" s="10" t="s">
        <v>9</v>
      </c>
      <c r="AU250" s="10" t="s">
        <v>9</v>
      </c>
      <c r="AW250" s="7" t="s">
        <v>6</v>
      </c>
      <c r="AX250" s="8" t="s">
        <v>7</v>
      </c>
      <c r="AY250" s="49" t="s">
        <v>8</v>
      </c>
      <c r="AZ250" s="10" t="s">
        <v>9</v>
      </c>
      <c r="BA250" s="10" t="s">
        <v>9</v>
      </c>
      <c r="BC250" s="7" t="s">
        <v>6</v>
      </c>
      <c r="BD250" s="8" t="s">
        <v>7</v>
      </c>
      <c r="BE250" s="49" t="s">
        <v>8</v>
      </c>
      <c r="BF250" s="10" t="s">
        <v>9</v>
      </c>
      <c r="BG250" s="10" t="s">
        <v>9</v>
      </c>
      <c r="BI250" s="7" t="s">
        <v>6</v>
      </c>
      <c r="BJ250" s="8" t="s">
        <v>7</v>
      </c>
      <c r="BK250" s="49" t="s">
        <v>8</v>
      </c>
      <c r="BL250" s="10" t="s">
        <v>9</v>
      </c>
      <c r="BM250" s="10" t="s">
        <v>9</v>
      </c>
    </row>
    <row r="251" spans="1:65" ht="12.6" customHeight="1" thickBot="1" x14ac:dyDescent="0.3">
      <c r="A251" s="7">
        <v>1</v>
      </c>
      <c r="B251" s="8">
        <v>2</v>
      </c>
      <c r="C251" s="53" t="s">
        <v>213</v>
      </c>
      <c r="D251" s="66">
        <v>0</v>
      </c>
      <c r="E251" s="11">
        <f t="shared" ref="E251:E252" si="165">SUM(B251*D251)</f>
        <v>0</v>
      </c>
      <c r="G251" s="7">
        <v>1</v>
      </c>
      <c r="H251" s="8">
        <v>2</v>
      </c>
      <c r="I251" s="53" t="s">
        <v>213</v>
      </c>
      <c r="J251" s="67">
        <v>0</v>
      </c>
      <c r="K251" s="11">
        <f t="shared" ref="K251:K252" si="166">SUM(H251*J251)</f>
        <v>0</v>
      </c>
      <c r="M251" s="7">
        <v>1</v>
      </c>
      <c r="N251" s="8">
        <v>2</v>
      </c>
      <c r="O251" s="53" t="s">
        <v>213</v>
      </c>
      <c r="P251" s="67"/>
      <c r="Q251" s="11">
        <f t="shared" ref="Q251:Q252" si="167">SUM(N251*P251)</f>
        <v>0</v>
      </c>
      <c r="S251" s="7">
        <v>1</v>
      </c>
      <c r="T251" s="8">
        <v>2</v>
      </c>
      <c r="U251" s="53" t="s">
        <v>213</v>
      </c>
      <c r="V251" s="67">
        <v>560.25</v>
      </c>
      <c r="W251" s="11">
        <f t="shared" ref="W251:W252" si="168">SUM(T251*V251)</f>
        <v>1120.5</v>
      </c>
      <c r="Y251" s="7">
        <v>1</v>
      </c>
      <c r="Z251" s="8">
        <v>2</v>
      </c>
      <c r="AA251" s="53" t="s">
        <v>213</v>
      </c>
      <c r="AB251" s="67"/>
      <c r="AC251" s="11">
        <f t="shared" ref="AC251:AC252" si="169">SUM(Z251*AB251)</f>
        <v>0</v>
      </c>
      <c r="AE251" s="7">
        <v>1</v>
      </c>
      <c r="AF251" s="8">
        <v>2</v>
      </c>
      <c r="AG251" s="53" t="s">
        <v>213</v>
      </c>
      <c r="AH251" s="67">
        <v>0</v>
      </c>
      <c r="AI251" s="11">
        <f t="shared" ref="AI251:AI252" si="170">SUM(AF251*AH251)</f>
        <v>0</v>
      </c>
      <c r="AK251" s="7">
        <v>1</v>
      </c>
      <c r="AL251" s="8">
        <v>2</v>
      </c>
      <c r="AM251" s="53" t="s">
        <v>213</v>
      </c>
      <c r="AN251" s="67">
        <v>0</v>
      </c>
      <c r="AO251" s="11">
        <f t="shared" ref="AO251:AO252" si="171">SUM(AL251*AN251)</f>
        <v>0</v>
      </c>
      <c r="AQ251" s="7">
        <v>1</v>
      </c>
      <c r="AR251" s="8">
        <v>2</v>
      </c>
      <c r="AS251" s="53" t="s">
        <v>213</v>
      </c>
      <c r="AT251" s="67"/>
      <c r="AU251" s="11">
        <f t="shared" ref="AU251:AU252" si="172">SUM(AR251*AT251)</f>
        <v>0</v>
      </c>
      <c r="AW251" s="7">
        <v>1</v>
      </c>
      <c r="AX251" s="8">
        <v>2</v>
      </c>
      <c r="AY251" s="53" t="s">
        <v>213</v>
      </c>
      <c r="AZ251" s="67">
        <v>0</v>
      </c>
      <c r="BA251" s="11">
        <f t="shared" ref="BA251:BA252" si="173">SUM(AX251*AZ251)</f>
        <v>0</v>
      </c>
      <c r="BC251" s="7">
        <v>1</v>
      </c>
      <c r="BD251" s="8">
        <v>2</v>
      </c>
      <c r="BE251" s="53" t="s">
        <v>213</v>
      </c>
      <c r="BF251" s="67">
        <v>551.25</v>
      </c>
      <c r="BG251" s="11">
        <f t="shared" ref="BG251:BG252" si="174">SUM(BD251*BF251)</f>
        <v>1102.5</v>
      </c>
      <c r="BI251" s="7">
        <v>1</v>
      </c>
      <c r="BJ251" s="8">
        <v>2</v>
      </c>
      <c r="BK251" s="53" t="s">
        <v>213</v>
      </c>
      <c r="BL251" s="67">
        <v>0</v>
      </c>
      <c r="BM251" s="11">
        <f t="shared" ref="BM251:BM252" si="175">SUM(BJ251*BL251)</f>
        <v>0</v>
      </c>
    </row>
    <row r="252" spans="1:65" ht="12.6" customHeight="1" thickBot="1" x14ac:dyDescent="0.3">
      <c r="A252" s="7">
        <v>2</v>
      </c>
      <c r="B252" s="8">
        <v>2</v>
      </c>
      <c r="C252" s="53" t="s">
        <v>214</v>
      </c>
      <c r="D252" s="66">
        <v>0</v>
      </c>
      <c r="E252" s="11">
        <f t="shared" si="165"/>
        <v>0</v>
      </c>
      <c r="G252" s="7">
        <v>2</v>
      </c>
      <c r="H252" s="8">
        <v>2</v>
      </c>
      <c r="I252" s="53" t="s">
        <v>214</v>
      </c>
      <c r="J252" s="67">
        <v>0</v>
      </c>
      <c r="K252" s="11">
        <f t="shared" si="166"/>
        <v>0</v>
      </c>
      <c r="M252" s="7">
        <v>2</v>
      </c>
      <c r="N252" s="8">
        <v>2</v>
      </c>
      <c r="O252" s="53" t="s">
        <v>214</v>
      </c>
      <c r="P252" s="67"/>
      <c r="Q252" s="11">
        <f t="shared" si="167"/>
        <v>0</v>
      </c>
      <c r="S252" s="7">
        <v>2</v>
      </c>
      <c r="T252" s="8">
        <v>2</v>
      </c>
      <c r="U252" s="53" t="s">
        <v>214</v>
      </c>
      <c r="V252" s="67">
        <v>560.25</v>
      </c>
      <c r="W252" s="11">
        <f t="shared" si="168"/>
        <v>1120.5</v>
      </c>
      <c r="Y252" s="7">
        <v>2</v>
      </c>
      <c r="Z252" s="8">
        <v>2</v>
      </c>
      <c r="AA252" s="53" t="s">
        <v>214</v>
      </c>
      <c r="AB252" s="67"/>
      <c r="AC252" s="11">
        <f t="shared" si="169"/>
        <v>0</v>
      </c>
      <c r="AE252" s="7">
        <v>2</v>
      </c>
      <c r="AF252" s="8">
        <v>2</v>
      </c>
      <c r="AG252" s="53" t="s">
        <v>214</v>
      </c>
      <c r="AH252" s="67">
        <v>0</v>
      </c>
      <c r="AI252" s="11">
        <f t="shared" si="170"/>
        <v>0</v>
      </c>
      <c r="AK252" s="7">
        <v>2</v>
      </c>
      <c r="AL252" s="8">
        <v>2</v>
      </c>
      <c r="AM252" s="53" t="s">
        <v>214</v>
      </c>
      <c r="AN252" s="67">
        <v>0</v>
      </c>
      <c r="AO252" s="11">
        <f t="shared" si="171"/>
        <v>0</v>
      </c>
      <c r="AQ252" s="7">
        <v>2</v>
      </c>
      <c r="AR252" s="8">
        <v>2</v>
      </c>
      <c r="AS252" s="53" t="s">
        <v>214</v>
      </c>
      <c r="AT252" s="67"/>
      <c r="AU252" s="11">
        <f t="shared" si="172"/>
        <v>0</v>
      </c>
      <c r="AW252" s="7">
        <v>2</v>
      </c>
      <c r="AX252" s="8">
        <v>2</v>
      </c>
      <c r="AY252" s="53" t="s">
        <v>214</v>
      </c>
      <c r="AZ252" s="67">
        <v>0</v>
      </c>
      <c r="BA252" s="11">
        <f t="shared" si="173"/>
        <v>0</v>
      </c>
      <c r="BC252" s="7">
        <v>2</v>
      </c>
      <c r="BD252" s="8">
        <v>2</v>
      </c>
      <c r="BE252" s="53" t="s">
        <v>214</v>
      </c>
      <c r="BF252" s="67">
        <v>551.25</v>
      </c>
      <c r="BG252" s="11">
        <f t="shared" si="174"/>
        <v>1102.5</v>
      </c>
      <c r="BI252" s="7">
        <v>2</v>
      </c>
      <c r="BJ252" s="8">
        <v>2</v>
      </c>
      <c r="BK252" s="53" t="s">
        <v>214</v>
      </c>
      <c r="BL252" s="67">
        <v>0</v>
      </c>
      <c r="BM252" s="11">
        <f t="shared" si="175"/>
        <v>0</v>
      </c>
    </row>
    <row r="253" spans="1:65" ht="12.75" thickBot="1" x14ac:dyDescent="0.3">
      <c r="A253" s="2"/>
      <c r="B253" s="2"/>
      <c r="C253" s="74" t="s">
        <v>345</v>
      </c>
      <c r="D253" s="14"/>
      <c r="E253" s="15">
        <f>SUM(E251:E252)</f>
        <v>0</v>
      </c>
      <c r="G253" s="2"/>
      <c r="H253" s="2"/>
      <c r="I253" s="74" t="s">
        <v>345</v>
      </c>
      <c r="J253" s="14"/>
      <c r="K253" s="15">
        <f>SUM(K251:K252)</f>
        <v>0</v>
      </c>
      <c r="M253" s="2"/>
      <c r="N253" s="2"/>
      <c r="O253" s="74" t="s">
        <v>345</v>
      </c>
      <c r="P253" s="14"/>
      <c r="Q253" s="15">
        <f>SUM(Q251:Q252)</f>
        <v>0</v>
      </c>
      <c r="S253" s="2"/>
      <c r="T253" s="2"/>
      <c r="U253" s="51" t="s">
        <v>16</v>
      </c>
      <c r="V253" s="14"/>
      <c r="W253" s="15">
        <f>SUM(W251:W252)</f>
        <v>2241</v>
      </c>
      <c r="Y253" s="2"/>
      <c r="Z253" s="2"/>
      <c r="AA253" s="51" t="s">
        <v>16</v>
      </c>
      <c r="AB253" s="14"/>
      <c r="AC253" s="15">
        <f>SUM(AC251:AC252)</f>
        <v>0</v>
      </c>
      <c r="AE253" s="2"/>
      <c r="AF253" s="2"/>
      <c r="AG253" s="74" t="s">
        <v>345</v>
      </c>
      <c r="AH253" s="14"/>
      <c r="AI253" s="15">
        <f>SUM(AI251:AI252)</f>
        <v>0</v>
      </c>
      <c r="AK253" s="2"/>
      <c r="AL253" s="2"/>
      <c r="AM253" s="74" t="s">
        <v>345</v>
      </c>
      <c r="AN253" s="14"/>
      <c r="AO253" s="15">
        <f>SUM(AO251:AO252)</f>
        <v>0</v>
      </c>
      <c r="AQ253" s="2"/>
      <c r="AR253" s="2"/>
      <c r="AS253" s="74" t="s">
        <v>345</v>
      </c>
      <c r="AT253" s="14"/>
      <c r="AU253" s="15">
        <f>SUM(AU251:AU252)</f>
        <v>0</v>
      </c>
      <c r="AW253" s="2"/>
      <c r="AX253" s="2"/>
      <c r="AY253" s="74" t="s">
        <v>345</v>
      </c>
      <c r="AZ253" s="14"/>
      <c r="BA253" s="15">
        <f>SUM(BA251:BA252)</f>
        <v>0</v>
      </c>
      <c r="BC253" s="2"/>
      <c r="BD253" s="2"/>
      <c r="BE253" s="51" t="s">
        <v>16</v>
      </c>
      <c r="BF253" s="14"/>
      <c r="BG253" s="15">
        <f>SUM(BG251:BG252)</f>
        <v>2205</v>
      </c>
      <c r="BI253" s="2"/>
      <c r="BJ253" s="2"/>
      <c r="BK253" s="74" t="s">
        <v>345</v>
      </c>
      <c r="BL253" s="14"/>
      <c r="BM253" s="15">
        <f>SUM(BM251:BM252)</f>
        <v>0</v>
      </c>
    </row>
    <row r="254" spans="1:65" ht="11.45" customHeight="1" x14ac:dyDescent="0.25">
      <c r="A254" s="18"/>
      <c r="B254" s="18"/>
      <c r="C254" s="52"/>
      <c r="D254" s="18"/>
      <c r="E254" s="18"/>
      <c r="G254" s="18"/>
      <c r="H254" s="18"/>
      <c r="I254" s="52"/>
      <c r="J254" s="18"/>
      <c r="K254" s="18"/>
      <c r="M254" s="18"/>
      <c r="N254" s="18"/>
      <c r="O254" s="52"/>
      <c r="P254" s="18"/>
      <c r="Q254" s="18"/>
      <c r="S254" s="18"/>
      <c r="T254" s="18"/>
      <c r="U254" s="52"/>
      <c r="V254" s="18"/>
      <c r="W254" s="18"/>
      <c r="Y254" s="18"/>
      <c r="Z254" s="18"/>
      <c r="AA254" s="52"/>
      <c r="AB254" s="18"/>
      <c r="AC254" s="18"/>
      <c r="AE254" s="18"/>
      <c r="AF254" s="18"/>
      <c r="AG254" s="52"/>
      <c r="AH254" s="18"/>
      <c r="AI254" s="18"/>
      <c r="AK254" s="18"/>
      <c r="AL254" s="18"/>
      <c r="AM254" s="52"/>
      <c r="AN254" s="18"/>
      <c r="AO254" s="18"/>
      <c r="AQ254" s="18"/>
      <c r="AR254" s="18"/>
      <c r="AS254" s="52"/>
      <c r="AT254" s="18"/>
      <c r="AU254" s="18"/>
      <c r="AW254" s="18"/>
      <c r="AX254" s="18"/>
      <c r="AY254" s="52"/>
      <c r="AZ254" s="18"/>
      <c r="BA254" s="18"/>
      <c r="BC254" s="18"/>
      <c r="BD254" s="18"/>
      <c r="BE254" s="52"/>
      <c r="BF254" s="18"/>
      <c r="BG254" s="18"/>
      <c r="BI254" s="18"/>
      <c r="BJ254" s="18"/>
      <c r="BK254" s="52"/>
      <c r="BL254" s="18"/>
      <c r="BM254" s="18"/>
    </row>
    <row r="255" spans="1:65" ht="12.6" customHeight="1" thickBot="1" x14ac:dyDescent="0.3">
      <c r="A255" s="17" t="s">
        <v>215</v>
      </c>
      <c r="B255" s="18"/>
      <c r="C255" s="52"/>
      <c r="D255" s="18"/>
      <c r="E255" s="18"/>
      <c r="G255" s="17" t="s">
        <v>215</v>
      </c>
      <c r="H255" s="18"/>
      <c r="I255" s="52"/>
      <c r="J255" s="18"/>
      <c r="K255" s="18"/>
      <c r="M255" s="17" t="s">
        <v>215</v>
      </c>
      <c r="N255" s="18"/>
      <c r="O255" s="52"/>
      <c r="P255" s="18"/>
      <c r="Q255" s="18"/>
      <c r="S255" s="17" t="s">
        <v>215</v>
      </c>
      <c r="T255" s="18"/>
      <c r="U255" s="52"/>
      <c r="V255" s="18"/>
      <c r="W255" s="18"/>
      <c r="Y255" s="17" t="s">
        <v>215</v>
      </c>
      <c r="Z255" s="18"/>
      <c r="AA255" s="52"/>
      <c r="AB255" s="18"/>
      <c r="AC255" s="18"/>
      <c r="AE255" s="17" t="s">
        <v>215</v>
      </c>
      <c r="AF255" s="18"/>
      <c r="AG255" s="52"/>
      <c r="AH255" s="18"/>
      <c r="AI255" s="18"/>
      <c r="AK255" s="17" t="s">
        <v>215</v>
      </c>
      <c r="AL255" s="18"/>
      <c r="AM255" s="52"/>
      <c r="AN255" s="18"/>
      <c r="AO255" s="18"/>
      <c r="AQ255" s="17" t="s">
        <v>215</v>
      </c>
      <c r="AR255" s="18"/>
      <c r="AS255" s="52"/>
      <c r="AT255" s="18"/>
      <c r="AU255" s="18"/>
      <c r="AW255" s="17" t="s">
        <v>215</v>
      </c>
      <c r="AX255" s="18"/>
      <c r="AY255" s="52"/>
      <c r="AZ255" s="18"/>
      <c r="BA255" s="18"/>
      <c r="BC255" s="17" t="s">
        <v>215</v>
      </c>
      <c r="BD255" s="18"/>
      <c r="BE255" s="52"/>
      <c r="BF255" s="18"/>
      <c r="BG255" s="18"/>
      <c r="BI255" s="17" t="s">
        <v>215</v>
      </c>
      <c r="BJ255" s="18"/>
      <c r="BK255" s="52"/>
      <c r="BL255" s="18"/>
      <c r="BM255" s="18"/>
    </row>
    <row r="256" spans="1:65" ht="15" customHeight="1" thickBot="1" x14ac:dyDescent="0.3">
      <c r="A256" s="3" t="s">
        <v>2</v>
      </c>
      <c r="B256" s="4" t="s">
        <v>3</v>
      </c>
      <c r="C256" s="59"/>
      <c r="D256" s="5" t="s">
        <v>4</v>
      </c>
      <c r="E256" s="5" t="s">
        <v>5</v>
      </c>
      <c r="G256" s="3" t="s">
        <v>2</v>
      </c>
      <c r="H256" s="4" t="s">
        <v>3</v>
      </c>
      <c r="I256" s="59"/>
      <c r="J256" s="5" t="s">
        <v>4</v>
      </c>
      <c r="K256" s="5" t="s">
        <v>5</v>
      </c>
      <c r="M256" s="3" t="s">
        <v>2</v>
      </c>
      <c r="N256" s="4" t="s">
        <v>3</v>
      </c>
      <c r="O256" s="59"/>
      <c r="P256" s="5" t="s">
        <v>4</v>
      </c>
      <c r="Q256" s="5" t="s">
        <v>5</v>
      </c>
      <c r="S256" s="3" t="s">
        <v>2</v>
      </c>
      <c r="T256" s="4" t="s">
        <v>3</v>
      </c>
      <c r="U256" s="59"/>
      <c r="V256" s="5" t="s">
        <v>4</v>
      </c>
      <c r="W256" s="5" t="s">
        <v>5</v>
      </c>
      <c r="Y256" s="3" t="s">
        <v>2</v>
      </c>
      <c r="Z256" s="4" t="s">
        <v>3</v>
      </c>
      <c r="AA256" s="59"/>
      <c r="AB256" s="5" t="s">
        <v>4</v>
      </c>
      <c r="AC256" s="5" t="s">
        <v>5</v>
      </c>
      <c r="AE256" s="3" t="s">
        <v>2</v>
      </c>
      <c r="AF256" s="4" t="s">
        <v>3</v>
      </c>
      <c r="AG256" s="59"/>
      <c r="AH256" s="5" t="s">
        <v>4</v>
      </c>
      <c r="AI256" s="5" t="s">
        <v>5</v>
      </c>
      <c r="AK256" s="3" t="s">
        <v>2</v>
      </c>
      <c r="AL256" s="4" t="s">
        <v>3</v>
      </c>
      <c r="AM256" s="59"/>
      <c r="AN256" s="5" t="s">
        <v>4</v>
      </c>
      <c r="AO256" s="5" t="s">
        <v>5</v>
      </c>
      <c r="AQ256" s="3" t="s">
        <v>2</v>
      </c>
      <c r="AR256" s="4" t="s">
        <v>3</v>
      </c>
      <c r="AS256" s="59"/>
      <c r="AT256" s="5" t="s">
        <v>4</v>
      </c>
      <c r="AU256" s="5" t="s">
        <v>5</v>
      </c>
      <c r="AW256" s="3" t="s">
        <v>2</v>
      </c>
      <c r="AX256" s="4" t="s">
        <v>3</v>
      </c>
      <c r="AY256" s="59"/>
      <c r="AZ256" s="5" t="s">
        <v>4</v>
      </c>
      <c r="BA256" s="5" t="s">
        <v>5</v>
      </c>
      <c r="BC256" s="3" t="s">
        <v>2</v>
      </c>
      <c r="BD256" s="4" t="s">
        <v>3</v>
      </c>
      <c r="BE256" s="59"/>
      <c r="BF256" s="5" t="s">
        <v>4</v>
      </c>
      <c r="BG256" s="5" t="s">
        <v>5</v>
      </c>
      <c r="BI256" s="3" t="s">
        <v>2</v>
      </c>
      <c r="BJ256" s="4" t="s">
        <v>3</v>
      </c>
      <c r="BK256" s="59"/>
      <c r="BL256" s="5" t="s">
        <v>4</v>
      </c>
      <c r="BM256" s="5" t="s">
        <v>5</v>
      </c>
    </row>
    <row r="257" spans="1:65" ht="15.6" customHeight="1" thickBot="1" x14ac:dyDescent="0.3">
      <c r="A257" s="7" t="s">
        <v>6</v>
      </c>
      <c r="B257" s="8" t="s">
        <v>7</v>
      </c>
      <c r="C257" s="59" t="s">
        <v>8</v>
      </c>
      <c r="D257" s="9" t="s">
        <v>9</v>
      </c>
      <c r="E257" s="9" t="s">
        <v>9</v>
      </c>
      <c r="G257" s="7" t="s">
        <v>6</v>
      </c>
      <c r="H257" s="8" t="s">
        <v>7</v>
      </c>
      <c r="I257" s="59" t="s">
        <v>8</v>
      </c>
      <c r="J257" s="9" t="s">
        <v>9</v>
      </c>
      <c r="K257" s="9" t="s">
        <v>9</v>
      </c>
      <c r="M257" s="7" t="s">
        <v>6</v>
      </c>
      <c r="N257" s="8" t="s">
        <v>7</v>
      </c>
      <c r="O257" s="59" t="s">
        <v>8</v>
      </c>
      <c r="P257" s="9" t="s">
        <v>9</v>
      </c>
      <c r="Q257" s="9" t="s">
        <v>9</v>
      </c>
      <c r="S257" s="7" t="s">
        <v>6</v>
      </c>
      <c r="T257" s="8" t="s">
        <v>7</v>
      </c>
      <c r="U257" s="59" t="s">
        <v>8</v>
      </c>
      <c r="V257" s="9" t="s">
        <v>9</v>
      </c>
      <c r="W257" s="9" t="s">
        <v>9</v>
      </c>
      <c r="Y257" s="7" t="s">
        <v>6</v>
      </c>
      <c r="Z257" s="8" t="s">
        <v>7</v>
      </c>
      <c r="AA257" s="59" t="s">
        <v>8</v>
      </c>
      <c r="AB257" s="9" t="s">
        <v>9</v>
      </c>
      <c r="AC257" s="9" t="s">
        <v>9</v>
      </c>
      <c r="AE257" s="7" t="s">
        <v>6</v>
      </c>
      <c r="AF257" s="8" t="s">
        <v>7</v>
      </c>
      <c r="AG257" s="59" t="s">
        <v>8</v>
      </c>
      <c r="AH257" s="9" t="s">
        <v>9</v>
      </c>
      <c r="AI257" s="9" t="s">
        <v>9</v>
      </c>
      <c r="AK257" s="7" t="s">
        <v>6</v>
      </c>
      <c r="AL257" s="8" t="s">
        <v>7</v>
      </c>
      <c r="AM257" s="59" t="s">
        <v>8</v>
      </c>
      <c r="AN257" s="9" t="s">
        <v>9</v>
      </c>
      <c r="AO257" s="9" t="s">
        <v>9</v>
      </c>
      <c r="AQ257" s="7" t="s">
        <v>6</v>
      </c>
      <c r="AR257" s="8" t="s">
        <v>7</v>
      </c>
      <c r="AS257" s="59" t="s">
        <v>8</v>
      </c>
      <c r="AT257" s="9" t="s">
        <v>9</v>
      </c>
      <c r="AU257" s="9" t="s">
        <v>9</v>
      </c>
      <c r="AW257" s="7" t="s">
        <v>6</v>
      </c>
      <c r="AX257" s="8" t="s">
        <v>7</v>
      </c>
      <c r="AY257" s="59" t="s">
        <v>8</v>
      </c>
      <c r="AZ257" s="9" t="s">
        <v>9</v>
      </c>
      <c r="BA257" s="9" t="s">
        <v>9</v>
      </c>
      <c r="BC257" s="7" t="s">
        <v>6</v>
      </c>
      <c r="BD257" s="8" t="s">
        <v>7</v>
      </c>
      <c r="BE257" s="59" t="s">
        <v>8</v>
      </c>
      <c r="BF257" s="9" t="s">
        <v>9</v>
      </c>
      <c r="BG257" s="9" t="s">
        <v>9</v>
      </c>
      <c r="BI257" s="7" t="s">
        <v>6</v>
      </c>
      <c r="BJ257" s="8" t="s">
        <v>7</v>
      </c>
      <c r="BK257" s="59" t="s">
        <v>8</v>
      </c>
      <c r="BL257" s="9" t="s">
        <v>9</v>
      </c>
      <c r="BM257" s="9" t="s">
        <v>9</v>
      </c>
    </row>
    <row r="258" spans="1:65" ht="12.6" customHeight="1" thickBot="1" x14ac:dyDescent="0.3">
      <c r="A258" s="32">
        <v>1</v>
      </c>
      <c r="B258" s="32">
        <v>3</v>
      </c>
      <c r="C258" s="60" t="s">
        <v>216</v>
      </c>
      <c r="D258" s="66">
        <v>0</v>
      </c>
      <c r="E258" s="11">
        <f t="shared" ref="E258:E268" si="176">SUM(B258*D258)</f>
        <v>0</v>
      </c>
      <c r="G258" s="32">
        <v>1</v>
      </c>
      <c r="H258" s="32">
        <v>3</v>
      </c>
      <c r="I258" s="60" t="s">
        <v>216</v>
      </c>
      <c r="J258" s="67">
        <v>0</v>
      </c>
      <c r="K258" s="11">
        <f t="shared" ref="K258:K268" si="177">SUM(H258*J258)</f>
        <v>0</v>
      </c>
      <c r="M258" s="32">
        <v>1</v>
      </c>
      <c r="N258" s="32">
        <v>3</v>
      </c>
      <c r="O258" s="60" t="s">
        <v>216</v>
      </c>
      <c r="P258" s="67"/>
      <c r="Q258" s="11">
        <f t="shared" ref="Q258:Q268" si="178">SUM(N258*P258)</f>
        <v>0</v>
      </c>
      <c r="S258" s="32">
        <v>1</v>
      </c>
      <c r="T258" s="32">
        <v>3</v>
      </c>
      <c r="U258" s="60" t="s">
        <v>216</v>
      </c>
      <c r="V258" s="67">
        <v>223.13</v>
      </c>
      <c r="W258" s="11">
        <f t="shared" ref="W258:W268" si="179">SUM(T258*V258)</f>
        <v>669.39</v>
      </c>
      <c r="Y258" s="32">
        <v>1</v>
      </c>
      <c r="Z258" s="32">
        <v>3</v>
      </c>
      <c r="AA258" s="60" t="s">
        <v>216</v>
      </c>
      <c r="AB258" s="67"/>
      <c r="AC258" s="11">
        <f t="shared" ref="AC258:AC268" si="180">SUM(Z258*AB258)</f>
        <v>0</v>
      </c>
      <c r="AE258" s="32">
        <v>1</v>
      </c>
      <c r="AF258" s="32">
        <v>3</v>
      </c>
      <c r="AG258" s="60" t="s">
        <v>216</v>
      </c>
      <c r="AH258" s="67">
        <v>0</v>
      </c>
      <c r="AI258" s="11">
        <f t="shared" ref="AI258:AI268" si="181">SUM(AF258*AH258)</f>
        <v>0</v>
      </c>
      <c r="AK258" s="32">
        <v>1</v>
      </c>
      <c r="AL258" s="32">
        <v>3</v>
      </c>
      <c r="AM258" s="60" t="s">
        <v>216</v>
      </c>
      <c r="AN258" s="67">
        <v>0</v>
      </c>
      <c r="AO258" s="11">
        <f t="shared" ref="AO258:AO268" si="182">SUM(AL258*AN258)</f>
        <v>0</v>
      </c>
      <c r="AQ258" s="32">
        <v>1</v>
      </c>
      <c r="AR258" s="32">
        <v>3</v>
      </c>
      <c r="AS258" s="60" t="s">
        <v>216</v>
      </c>
      <c r="AT258" s="67"/>
      <c r="AU258" s="11">
        <f t="shared" ref="AU258:AU268" si="183">SUM(AR258*AT258)</f>
        <v>0</v>
      </c>
      <c r="AW258" s="32">
        <v>1</v>
      </c>
      <c r="AX258" s="32">
        <v>3</v>
      </c>
      <c r="AY258" s="60" t="s">
        <v>216</v>
      </c>
      <c r="AZ258" s="67">
        <v>0</v>
      </c>
      <c r="BA258" s="11">
        <f t="shared" ref="BA258:BA268" si="184">SUM(AX258*AZ258)</f>
        <v>0</v>
      </c>
      <c r="BC258" s="32">
        <v>1</v>
      </c>
      <c r="BD258" s="32">
        <v>3</v>
      </c>
      <c r="BE258" s="60" t="s">
        <v>216</v>
      </c>
      <c r="BF258" s="67">
        <v>238.12</v>
      </c>
      <c r="BG258" s="11">
        <f t="shared" ref="BG258:BG268" si="185">SUM(BD258*BF258)</f>
        <v>714.36</v>
      </c>
      <c r="BI258" s="32">
        <v>1</v>
      </c>
      <c r="BJ258" s="32">
        <v>3</v>
      </c>
      <c r="BK258" s="60" t="s">
        <v>216</v>
      </c>
      <c r="BL258" s="67">
        <v>0</v>
      </c>
      <c r="BM258" s="11">
        <f t="shared" ref="BM258:BM268" si="186">SUM(BJ258*BL258)</f>
        <v>0</v>
      </c>
    </row>
    <row r="259" spans="1:65" ht="12.6" customHeight="1" thickBot="1" x14ac:dyDescent="0.3">
      <c r="A259" s="32">
        <f>+A258+1</f>
        <v>2</v>
      </c>
      <c r="B259" s="32">
        <v>3</v>
      </c>
      <c r="C259" s="60" t="s">
        <v>217</v>
      </c>
      <c r="D259" s="66">
        <v>0</v>
      </c>
      <c r="E259" s="11">
        <f t="shared" si="176"/>
        <v>0</v>
      </c>
      <c r="G259" s="32">
        <f>+G258+1</f>
        <v>2</v>
      </c>
      <c r="H259" s="32">
        <v>3</v>
      </c>
      <c r="I259" s="60" t="s">
        <v>217</v>
      </c>
      <c r="J259" s="67">
        <v>0</v>
      </c>
      <c r="K259" s="11">
        <f t="shared" si="177"/>
        <v>0</v>
      </c>
      <c r="M259" s="32">
        <f>+M258+1</f>
        <v>2</v>
      </c>
      <c r="N259" s="32">
        <v>3</v>
      </c>
      <c r="O259" s="60" t="s">
        <v>217</v>
      </c>
      <c r="P259" s="67"/>
      <c r="Q259" s="11">
        <f t="shared" si="178"/>
        <v>0</v>
      </c>
      <c r="S259" s="32">
        <f>+S258+1</f>
        <v>2</v>
      </c>
      <c r="T259" s="32">
        <v>3</v>
      </c>
      <c r="U259" s="60" t="s">
        <v>217</v>
      </c>
      <c r="V259" s="67">
        <v>357</v>
      </c>
      <c r="W259" s="11">
        <f t="shared" si="179"/>
        <v>1071</v>
      </c>
      <c r="Y259" s="32">
        <f>+Y258+1</f>
        <v>2</v>
      </c>
      <c r="Z259" s="32">
        <v>3</v>
      </c>
      <c r="AA259" s="60" t="s">
        <v>217</v>
      </c>
      <c r="AB259" s="67"/>
      <c r="AC259" s="11">
        <f t="shared" si="180"/>
        <v>0</v>
      </c>
      <c r="AE259" s="32">
        <f>+AE258+1</f>
        <v>2</v>
      </c>
      <c r="AF259" s="32">
        <v>3</v>
      </c>
      <c r="AG259" s="60" t="s">
        <v>217</v>
      </c>
      <c r="AH259" s="67">
        <v>0</v>
      </c>
      <c r="AI259" s="11">
        <f t="shared" si="181"/>
        <v>0</v>
      </c>
      <c r="AK259" s="32">
        <f>+AK258+1</f>
        <v>2</v>
      </c>
      <c r="AL259" s="32">
        <v>3</v>
      </c>
      <c r="AM259" s="60" t="s">
        <v>217</v>
      </c>
      <c r="AN259" s="67">
        <v>0</v>
      </c>
      <c r="AO259" s="11">
        <f t="shared" si="182"/>
        <v>0</v>
      </c>
      <c r="AQ259" s="32">
        <f>+AQ258+1</f>
        <v>2</v>
      </c>
      <c r="AR259" s="32">
        <v>3</v>
      </c>
      <c r="AS259" s="60" t="s">
        <v>217</v>
      </c>
      <c r="AT259" s="67"/>
      <c r="AU259" s="11">
        <f t="shared" si="183"/>
        <v>0</v>
      </c>
      <c r="AW259" s="32">
        <f>+AW258+1</f>
        <v>2</v>
      </c>
      <c r="AX259" s="32">
        <v>3</v>
      </c>
      <c r="AY259" s="60" t="s">
        <v>217</v>
      </c>
      <c r="AZ259" s="67">
        <v>0</v>
      </c>
      <c r="BA259" s="11">
        <f t="shared" si="184"/>
        <v>0</v>
      </c>
      <c r="BC259" s="32">
        <f>+BC258+1</f>
        <v>2</v>
      </c>
      <c r="BD259" s="32">
        <v>3</v>
      </c>
      <c r="BE259" s="60" t="s">
        <v>217</v>
      </c>
      <c r="BF259" s="67">
        <v>381</v>
      </c>
      <c r="BG259" s="11">
        <f t="shared" si="185"/>
        <v>1143</v>
      </c>
      <c r="BI259" s="32">
        <f>+BI258+1</f>
        <v>2</v>
      </c>
      <c r="BJ259" s="32">
        <v>3</v>
      </c>
      <c r="BK259" s="60" t="s">
        <v>217</v>
      </c>
      <c r="BL259" s="67">
        <v>0</v>
      </c>
      <c r="BM259" s="11">
        <f t="shared" si="186"/>
        <v>0</v>
      </c>
    </row>
    <row r="260" spans="1:65" ht="12.6" customHeight="1" thickBot="1" x14ac:dyDescent="0.3">
      <c r="A260" s="32">
        <f t="shared" ref="A260:A268" si="187">+A259+1</f>
        <v>3</v>
      </c>
      <c r="B260" s="32">
        <v>4</v>
      </c>
      <c r="C260" s="60" t="s">
        <v>218</v>
      </c>
      <c r="D260" s="66">
        <v>0</v>
      </c>
      <c r="E260" s="11">
        <f t="shared" si="176"/>
        <v>0</v>
      </c>
      <c r="G260" s="32">
        <f t="shared" ref="G260:G268" si="188">+G259+1</f>
        <v>3</v>
      </c>
      <c r="H260" s="32">
        <v>4</v>
      </c>
      <c r="I260" s="60" t="s">
        <v>218</v>
      </c>
      <c r="J260" s="67">
        <v>0</v>
      </c>
      <c r="K260" s="11">
        <f t="shared" si="177"/>
        <v>0</v>
      </c>
      <c r="M260" s="32">
        <f t="shared" ref="M260:M268" si="189">+M259+1</f>
        <v>3</v>
      </c>
      <c r="N260" s="32">
        <v>4</v>
      </c>
      <c r="O260" s="60" t="s">
        <v>218</v>
      </c>
      <c r="P260" s="67"/>
      <c r="Q260" s="11">
        <f t="shared" si="178"/>
        <v>0</v>
      </c>
      <c r="S260" s="32">
        <f t="shared" ref="S260:S268" si="190">+S259+1</f>
        <v>3</v>
      </c>
      <c r="T260" s="32">
        <v>4</v>
      </c>
      <c r="U260" s="60" t="s">
        <v>218</v>
      </c>
      <c r="V260" s="67">
        <v>446.25</v>
      </c>
      <c r="W260" s="11">
        <f t="shared" si="179"/>
        <v>1785</v>
      </c>
      <c r="Y260" s="32">
        <f t="shared" ref="Y260:Y268" si="191">+Y259+1</f>
        <v>3</v>
      </c>
      <c r="Z260" s="32">
        <v>4</v>
      </c>
      <c r="AA260" s="60" t="s">
        <v>218</v>
      </c>
      <c r="AB260" s="67"/>
      <c r="AC260" s="11">
        <f t="shared" si="180"/>
        <v>0</v>
      </c>
      <c r="AE260" s="32">
        <f t="shared" ref="AE260:AE268" si="192">+AE259+1</f>
        <v>3</v>
      </c>
      <c r="AF260" s="32">
        <v>4</v>
      </c>
      <c r="AG260" s="60" t="s">
        <v>218</v>
      </c>
      <c r="AH260" s="67">
        <v>0</v>
      </c>
      <c r="AI260" s="11">
        <f t="shared" si="181"/>
        <v>0</v>
      </c>
      <c r="AK260" s="32">
        <f t="shared" ref="AK260:AK268" si="193">+AK259+1</f>
        <v>3</v>
      </c>
      <c r="AL260" s="32">
        <v>4</v>
      </c>
      <c r="AM260" s="60" t="s">
        <v>218</v>
      </c>
      <c r="AN260" s="67">
        <v>0</v>
      </c>
      <c r="AO260" s="11">
        <f t="shared" si="182"/>
        <v>0</v>
      </c>
      <c r="AQ260" s="32">
        <f t="shared" ref="AQ260:AQ268" si="194">+AQ259+1</f>
        <v>3</v>
      </c>
      <c r="AR260" s="32">
        <v>4</v>
      </c>
      <c r="AS260" s="60" t="s">
        <v>218</v>
      </c>
      <c r="AT260" s="67"/>
      <c r="AU260" s="11">
        <f t="shared" si="183"/>
        <v>0</v>
      </c>
      <c r="AW260" s="32">
        <f t="shared" ref="AW260:AW268" si="195">+AW259+1</f>
        <v>3</v>
      </c>
      <c r="AX260" s="32">
        <v>4</v>
      </c>
      <c r="AY260" s="60" t="s">
        <v>218</v>
      </c>
      <c r="AZ260" s="67">
        <v>0</v>
      </c>
      <c r="BA260" s="11">
        <f t="shared" si="184"/>
        <v>0</v>
      </c>
      <c r="BC260" s="32">
        <f t="shared" ref="BC260:BC268" si="196">+BC259+1</f>
        <v>3</v>
      </c>
      <c r="BD260" s="32">
        <v>4</v>
      </c>
      <c r="BE260" s="60" t="s">
        <v>218</v>
      </c>
      <c r="BF260" s="67">
        <v>476.25</v>
      </c>
      <c r="BG260" s="11">
        <f t="shared" si="185"/>
        <v>1905</v>
      </c>
      <c r="BI260" s="32">
        <f t="shared" ref="BI260:BI268" si="197">+BI259+1</f>
        <v>3</v>
      </c>
      <c r="BJ260" s="32">
        <v>4</v>
      </c>
      <c r="BK260" s="60" t="s">
        <v>218</v>
      </c>
      <c r="BL260" s="67">
        <v>0</v>
      </c>
      <c r="BM260" s="11">
        <f t="shared" si="186"/>
        <v>0</v>
      </c>
    </row>
    <row r="261" spans="1:65" ht="12.6" customHeight="1" thickBot="1" x14ac:dyDescent="0.3">
      <c r="A261" s="32">
        <f t="shared" si="187"/>
        <v>4</v>
      </c>
      <c r="B261" s="32">
        <v>3</v>
      </c>
      <c r="C261" s="60" t="s">
        <v>217</v>
      </c>
      <c r="D261" s="66">
        <v>0</v>
      </c>
      <c r="E261" s="11">
        <f t="shared" si="176"/>
        <v>0</v>
      </c>
      <c r="G261" s="32">
        <f t="shared" si="188"/>
        <v>4</v>
      </c>
      <c r="H261" s="32">
        <v>3</v>
      </c>
      <c r="I261" s="60" t="s">
        <v>217</v>
      </c>
      <c r="J261" s="67">
        <v>0</v>
      </c>
      <c r="K261" s="11">
        <f t="shared" si="177"/>
        <v>0</v>
      </c>
      <c r="M261" s="32">
        <f t="shared" si="189"/>
        <v>4</v>
      </c>
      <c r="N261" s="32">
        <v>3</v>
      </c>
      <c r="O261" s="60" t="s">
        <v>217</v>
      </c>
      <c r="P261" s="67"/>
      <c r="Q261" s="11">
        <f t="shared" si="178"/>
        <v>0</v>
      </c>
      <c r="S261" s="32">
        <f t="shared" si="190"/>
        <v>4</v>
      </c>
      <c r="T261" s="32">
        <v>3</v>
      </c>
      <c r="U261" s="60" t="s">
        <v>217</v>
      </c>
      <c r="V261" s="67">
        <v>357</v>
      </c>
      <c r="W261" s="11">
        <f t="shared" si="179"/>
        <v>1071</v>
      </c>
      <c r="Y261" s="32">
        <f t="shared" si="191"/>
        <v>4</v>
      </c>
      <c r="Z261" s="32">
        <v>3</v>
      </c>
      <c r="AA261" s="60" t="s">
        <v>217</v>
      </c>
      <c r="AB261" s="67"/>
      <c r="AC261" s="11">
        <f t="shared" si="180"/>
        <v>0</v>
      </c>
      <c r="AE261" s="32">
        <f t="shared" si="192"/>
        <v>4</v>
      </c>
      <c r="AF261" s="32">
        <v>3</v>
      </c>
      <c r="AG261" s="60" t="s">
        <v>217</v>
      </c>
      <c r="AH261" s="67">
        <v>0</v>
      </c>
      <c r="AI261" s="11">
        <f t="shared" si="181"/>
        <v>0</v>
      </c>
      <c r="AK261" s="32">
        <f t="shared" si="193"/>
        <v>4</v>
      </c>
      <c r="AL261" s="32">
        <v>3</v>
      </c>
      <c r="AM261" s="60" t="s">
        <v>217</v>
      </c>
      <c r="AN261" s="67">
        <v>0</v>
      </c>
      <c r="AO261" s="11">
        <f t="shared" si="182"/>
        <v>0</v>
      </c>
      <c r="AQ261" s="32">
        <f t="shared" si="194"/>
        <v>4</v>
      </c>
      <c r="AR261" s="32">
        <v>3</v>
      </c>
      <c r="AS261" s="60" t="s">
        <v>217</v>
      </c>
      <c r="AT261" s="67"/>
      <c r="AU261" s="11">
        <f t="shared" si="183"/>
        <v>0</v>
      </c>
      <c r="AW261" s="32">
        <f t="shared" si="195"/>
        <v>4</v>
      </c>
      <c r="AX261" s="32">
        <v>3</v>
      </c>
      <c r="AY261" s="60" t="s">
        <v>217</v>
      </c>
      <c r="AZ261" s="67">
        <v>0</v>
      </c>
      <c r="BA261" s="11">
        <f t="shared" si="184"/>
        <v>0</v>
      </c>
      <c r="BC261" s="32">
        <f t="shared" si="196"/>
        <v>4</v>
      </c>
      <c r="BD261" s="32">
        <v>3</v>
      </c>
      <c r="BE261" s="60" t="s">
        <v>217</v>
      </c>
      <c r="BF261" s="67">
        <v>381</v>
      </c>
      <c r="BG261" s="11">
        <f t="shared" si="185"/>
        <v>1143</v>
      </c>
      <c r="BI261" s="32">
        <f t="shared" si="197"/>
        <v>4</v>
      </c>
      <c r="BJ261" s="32">
        <v>3</v>
      </c>
      <c r="BK261" s="60" t="s">
        <v>217</v>
      </c>
      <c r="BL261" s="67">
        <v>0</v>
      </c>
      <c r="BM261" s="11">
        <f t="shared" si="186"/>
        <v>0</v>
      </c>
    </row>
    <row r="262" spans="1:65" ht="12.6" customHeight="1" thickBot="1" x14ac:dyDescent="0.3">
      <c r="A262" s="32">
        <f t="shared" si="187"/>
        <v>5</v>
      </c>
      <c r="B262" s="32">
        <v>4</v>
      </c>
      <c r="C262" s="60" t="s">
        <v>219</v>
      </c>
      <c r="D262" s="66">
        <v>0</v>
      </c>
      <c r="E262" s="11">
        <f t="shared" si="176"/>
        <v>0</v>
      </c>
      <c r="G262" s="32">
        <f t="shared" si="188"/>
        <v>5</v>
      </c>
      <c r="H262" s="32">
        <v>4</v>
      </c>
      <c r="I262" s="60" t="s">
        <v>219</v>
      </c>
      <c r="J262" s="67">
        <v>0</v>
      </c>
      <c r="K262" s="11">
        <f t="shared" si="177"/>
        <v>0</v>
      </c>
      <c r="M262" s="32">
        <f t="shared" si="189"/>
        <v>5</v>
      </c>
      <c r="N262" s="32">
        <v>4</v>
      </c>
      <c r="O262" s="60" t="s">
        <v>219</v>
      </c>
      <c r="P262" s="67"/>
      <c r="Q262" s="11">
        <f t="shared" si="178"/>
        <v>0</v>
      </c>
      <c r="S262" s="32">
        <f t="shared" si="190"/>
        <v>5</v>
      </c>
      <c r="T262" s="32">
        <v>4</v>
      </c>
      <c r="U262" s="60" t="s">
        <v>219</v>
      </c>
      <c r="V262" s="67">
        <v>535.5</v>
      </c>
      <c r="W262" s="11">
        <f t="shared" si="179"/>
        <v>2142</v>
      </c>
      <c r="Y262" s="32">
        <f t="shared" si="191"/>
        <v>5</v>
      </c>
      <c r="Z262" s="32">
        <v>4</v>
      </c>
      <c r="AA262" s="60" t="s">
        <v>219</v>
      </c>
      <c r="AB262" s="67"/>
      <c r="AC262" s="11">
        <f t="shared" si="180"/>
        <v>0</v>
      </c>
      <c r="AE262" s="32">
        <f t="shared" si="192"/>
        <v>5</v>
      </c>
      <c r="AF262" s="32">
        <v>4</v>
      </c>
      <c r="AG262" s="60" t="s">
        <v>219</v>
      </c>
      <c r="AH262" s="67">
        <v>0</v>
      </c>
      <c r="AI262" s="11">
        <f t="shared" si="181"/>
        <v>0</v>
      </c>
      <c r="AK262" s="32">
        <f t="shared" si="193"/>
        <v>5</v>
      </c>
      <c r="AL262" s="32">
        <v>4</v>
      </c>
      <c r="AM262" s="60" t="s">
        <v>219</v>
      </c>
      <c r="AN262" s="67">
        <v>0</v>
      </c>
      <c r="AO262" s="11">
        <f t="shared" si="182"/>
        <v>0</v>
      </c>
      <c r="AQ262" s="32">
        <f t="shared" si="194"/>
        <v>5</v>
      </c>
      <c r="AR262" s="32">
        <v>4</v>
      </c>
      <c r="AS262" s="60" t="s">
        <v>219</v>
      </c>
      <c r="AT262" s="67"/>
      <c r="AU262" s="11">
        <f t="shared" si="183"/>
        <v>0</v>
      </c>
      <c r="AW262" s="32">
        <f t="shared" si="195"/>
        <v>5</v>
      </c>
      <c r="AX262" s="32">
        <v>4</v>
      </c>
      <c r="AY262" s="60" t="s">
        <v>219</v>
      </c>
      <c r="AZ262" s="67">
        <v>0</v>
      </c>
      <c r="BA262" s="11">
        <f t="shared" si="184"/>
        <v>0</v>
      </c>
      <c r="BC262" s="32">
        <f t="shared" si="196"/>
        <v>5</v>
      </c>
      <c r="BD262" s="32">
        <v>4</v>
      </c>
      <c r="BE262" s="60" t="s">
        <v>219</v>
      </c>
      <c r="BF262" s="67">
        <v>571.5</v>
      </c>
      <c r="BG262" s="11">
        <f t="shared" si="185"/>
        <v>2286</v>
      </c>
      <c r="BI262" s="32">
        <f t="shared" si="197"/>
        <v>5</v>
      </c>
      <c r="BJ262" s="32">
        <v>4</v>
      </c>
      <c r="BK262" s="60" t="s">
        <v>219</v>
      </c>
      <c r="BL262" s="67">
        <v>0</v>
      </c>
      <c r="BM262" s="11">
        <f t="shared" si="186"/>
        <v>0</v>
      </c>
    </row>
    <row r="263" spans="1:65" ht="12.6" customHeight="1" thickBot="1" x14ac:dyDescent="0.3">
      <c r="A263" s="32">
        <f t="shared" si="187"/>
        <v>6</v>
      </c>
      <c r="B263" s="32">
        <v>4</v>
      </c>
      <c r="C263" s="60" t="s">
        <v>220</v>
      </c>
      <c r="D263" s="66">
        <v>0</v>
      </c>
      <c r="E263" s="11">
        <f t="shared" si="176"/>
        <v>0</v>
      </c>
      <c r="G263" s="32">
        <f t="shared" si="188"/>
        <v>6</v>
      </c>
      <c r="H263" s="32">
        <v>4</v>
      </c>
      <c r="I263" s="60" t="s">
        <v>220</v>
      </c>
      <c r="J263" s="67">
        <v>0</v>
      </c>
      <c r="K263" s="11">
        <f t="shared" si="177"/>
        <v>0</v>
      </c>
      <c r="M263" s="32">
        <f t="shared" si="189"/>
        <v>6</v>
      </c>
      <c r="N263" s="32">
        <v>4</v>
      </c>
      <c r="O263" s="60" t="s">
        <v>220</v>
      </c>
      <c r="P263" s="67"/>
      <c r="Q263" s="11">
        <f t="shared" si="178"/>
        <v>0</v>
      </c>
      <c r="S263" s="32">
        <f t="shared" si="190"/>
        <v>6</v>
      </c>
      <c r="T263" s="32">
        <v>4</v>
      </c>
      <c r="U263" s="60" t="s">
        <v>220</v>
      </c>
      <c r="V263" s="67">
        <v>714</v>
      </c>
      <c r="W263" s="11">
        <f t="shared" si="179"/>
        <v>2856</v>
      </c>
      <c r="Y263" s="32">
        <f t="shared" si="191"/>
        <v>6</v>
      </c>
      <c r="Z263" s="32">
        <v>4</v>
      </c>
      <c r="AA263" s="60" t="s">
        <v>220</v>
      </c>
      <c r="AB263" s="67"/>
      <c r="AC263" s="11">
        <f t="shared" si="180"/>
        <v>0</v>
      </c>
      <c r="AE263" s="32">
        <f t="shared" si="192"/>
        <v>6</v>
      </c>
      <c r="AF263" s="32">
        <v>4</v>
      </c>
      <c r="AG263" s="60" t="s">
        <v>220</v>
      </c>
      <c r="AH263" s="67">
        <v>0</v>
      </c>
      <c r="AI263" s="11">
        <f t="shared" si="181"/>
        <v>0</v>
      </c>
      <c r="AK263" s="32">
        <f t="shared" si="193"/>
        <v>6</v>
      </c>
      <c r="AL263" s="32">
        <v>4</v>
      </c>
      <c r="AM263" s="60" t="s">
        <v>220</v>
      </c>
      <c r="AN263" s="67">
        <v>0</v>
      </c>
      <c r="AO263" s="11">
        <f t="shared" si="182"/>
        <v>0</v>
      </c>
      <c r="AQ263" s="32">
        <f t="shared" si="194"/>
        <v>6</v>
      </c>
      <c r="AR263" s="32">
        <v>4</v>
      </c>
      <c r="AS263" s="60" t="s">
        <v>220</v>
      </c>
      <c r="AT263" s="67"/>
      <c r="AU263" s="11">
        <f t="shared" si="183"/>
        <v>0</v>
      </c>
      <c r="AW263" s="32">
        <f t="shared" si="195"/>
        <v>6</v>
      </c>
      <c r="AX263" s="32">
        <v>4</v>
      </c>
      <c r="AY263" s="60" t="s">
        <v>220</v>
      </c>
      <c r="AZ263" s="67">
        <v>0</v>
      </c>
      <c r="BA263" s="11">
        <f t="shared" si="184"/>
        <v>0</v>
      </c>
      <c r="BC263" s="32">
        <f t="shared" si="196"/>
        <v>6</v>
      </c>
      <c r="BD263" s="32">
        <v>4</v>
      </c>
      <c r="BE263" s="60" t="s">
        <v>220</v>
      </c>
      <c r="BF263" s="67">
        <v>762</v>
      </c>
      <c r="BG263" s="11">
        <f t="shared" si="185"/>
        <v>3048</v>
      </c>
      <c r="BI263" s="32">
        <f t="shared" si="197"/>
        <v>6</v>
      </c>
      <c r="BJ263" s="32">
        <v>4</v>
      </c>
      <c r="BK263" s="60" t="s">
        <v>220</v>
      </c>
      <c r="BL263" s="67">
        <v>0</v>
      </c>
      <c r="BM263" s="11">
        <f t="shared" si="186"/>
        <v>0</v>
      </c>
    </row>
    <row r="264" spans="1:65" ht="12.6" customHeight="1" thickBot="1" x14ac:dyDescent="0.3">
      <c r="A264" s="32">
        <f t="shared" si="187"/>
        <v>7</v>
      </c>
      <c r="B264" s="32">
        <v>2</v>
      </c>
      <c r="C264" s="60" t="s">
        <v>221</v>
      </c>
      <c r="D264" s="66">
        <v>0</v>
      </c>
      <c r="E264" s="11">
        <f t="shared" si="176"/>
        <v>0</v>
      </c>
      <c r="G264" s="32">
        <f t="shared" si="188"/>
        <v>7</v>
      </c>
      <c r="H264" s="32">
        <v>2</v>
      </c>
      <c r="I264" s="60" t="s">
        <v>221</v>
      </c>
      <c r="J264" s="67">
        <v>0</v>
      </c>
      <c r="K264" s="11">
        <f t="shared" si="177"/>
        <v>0</v>
      </c>
      <c r="M264" s="32">
        <f t="shared" si="189"/>
        <v>7</v>
      </c>
      <c r="N264" s="32">
        <v>2</v>
      </c>
      <c r="O264" s="60" t="s">
        <v>221</v>
      </c>
      <c r="P264" s="67"/>
      <c r="Q264" s="11">
        <f t="shared" si="178"/>
        <v>0</v>
      </c>
      <c r="S264" s="32">
        <f t="shared" si="190"/>
        <v>7</v>
      </c>
      <c r="T264" s="32">
        <v>2</v>
      </c>
      <c r="U264" s="60" t="s">
        <v>221</v>
      </c>
      <c r="V264" s="67">
        <v>267.75</v>
      </c>
      <c r="W264" s="11">
        <f t="shared" si="179"/>
        <v>535.5</v>
      </c>
      <c r="Y264" s="32">
        <f t="shared" si="191"/>
        <v>7</v>
      </c>
      <c r="Z264" s="32">
        <v>2</v>
      </c>
      <c r="AA264" s="60" t="s">
        <v>221</v>
      </c>
      <c r="AB264" s="67"/>
      <c r="AC264" s="11">
        <f t="shared" si="180"/>
        <v>0</v>
      </c>
      <c r="AE264" s="32">
        <f t="shared" si="192"/>
        <v>7</v>
      </c>
      <c r="AF264" s="32">
        <v>2</v>
      </c>
      <c r="AG264" s="60" t="s">
        <v>221</v>
      </c>
      <c r="AH264" s="67">
        <v>0</v>
      </c>
      <c r="AI264" s="11">
        <f t="shared" si="181"/>
        <v>0</v>
      </c>
      <c r="AK264" s="32">
        <f t="shared" si="193"/>
        <v>7</v>
      </c>
      <c r="AL264" s="32">
        <v>2</v>
      </c>
      <c r="AM264" s="60" t="s">
        <v>221</v>
      </c>
      <c r="AN264" s="67">
        <v>0</v>
      </c>
      <c r="AO264" s="11">
        <f t="shared" si="182"/>
        <v>0</v>
      </c>
      <c r="AQ264" s="32">
        <f t="shared" si="194"/>
        <v>7</v>
      </c>
      <c r="AR264" s="32">
        <v>2</v>
      </c>
      <c r="AS264" s="60" t="s">
        <v>221</v>
      </c>
      <c r="AT264" s="67"/>
      <c r="AU264" s="11">
        <f t="shared" si="183"/>
        <v>0</v>
      </c>
      <c r="AW264" s="32">
        <f t="shared" si="195"/>
        <v>7</v>
      </c>
      <c r="AX264" s="32">
        <v>2</v>
      </c>
      <c r="AY264" s="60" t="s">
        <v>221</v>
      </c>
      <c r="AZ264" s="67">
        <v>0</v>
      </c>
      <c r="BA264" s="11">
        <f t="shared" si="184"/>
        <v>0</v>
      </c>
      <c r="BC264" s="32">
        <f t="shared" si="196"/>
        <v>7</v>
      </c>
      <c r="BD264" s="32">
        <v>2</v>
      </c>
      <c r="BE264" s="60" t="s">
        <v>221</v>
      </c>
      <c r="BF264" s="67">
        <v>285.75</v>
      </c>
      <c r="BG264" s="11">
        <f t="shared" si="185"/>
        <v>571.5</v>
      </c>
      <c r="BI264" s="32">
        <f t="shared" si="197"/>
        <v>7</v>
      </c>
      <c r="BJ264" s="32">
        <v>2</v>
      </c>
      <c r="BK264" s="60" t="s">
        <v>221</v>
      </c>
      <c r="BL264" s="67">
        <v>0</v>
      </c>
      <c r="BM264" s="11">
        <f t="shared" si="186"/>
        <v>0</v>
      </c>
    </row>
    <row r="265" spans="1:65" ht="12.6" customHeight="1" thickBot="1" x14ac:dyDescent="0.3">
      <c r="A265" s="32">
        <f t="shared" si="187"/>
        <v>8</v>
      </c>
      <c r="B265" s="32">
        <v>3</v>
      </c>
      <c r="C265" s="60" t="s">
        <v>222</v>
      </c>
      <c r="D265" s="66">
        <v>0</v>
      </c>
      <c r="E265" s="11">
        <f t="shared" si="176"/>
        <v>0</v>
      </c>
      <c r="G265" s="32">
        <f t="shared" si="188"/>
        <v>8</v>
      </c>
      <c r="H265" s="32">
        <v>3</v>
      </c>
      <c r="I265" s="60" t="s">
        <v>222</v>
      </c>
      <c r="J265" s="67">
        <v>0</v>
      </c>
      <c r="K265" s="11">
        <f t="shared" si="177"/>
        <v>0</v>
      </c>
      <c r="M265" s="32">
        <f t="shared" si="189"/>
        <v>8</v>
      </c>
      <c r="N265" s="32">
        <v>3</v>
      </c>
      <c r="O265" s="60" t="s">
        <v>222</v>
      </c>
      <c r="P265" s="67"/>
      <c r="Q265" s="11">
        <f t="shared" si="178"/>
        <v>0</v>
      </c>
      <c r="S265" s="32">
        <f t="shared" si="190"/>
        <v>8</v>
      </c>
      <c r="T265" s="32">
        <v>3</v>
      </c>
      <c r="U265" s="60" t="s">
        <v>222</v>
      </c>
      <c r="V265" s="67">
        <v>357</v>
      </c>
      <c r="W265" s="11">
        <f t="shared" si="179"/>
        <v>1071</v>
      </c>
      <c r="Y265" s="32">
        <f t="shared" si="191"/>
        <v>8</v>
      </c>
      <c r="Z265" s="32">
        <v>3</v>
      </c>
      <c r="AA265" s="60" t="s">
        <v>222</v>
      </c>
      <c r="AB265" s="67"/>
      <c r="AC265" s="11">
        <f t="shared" si="180"/>
        <v>0</v>
      </c>
      <c r="AE265" s="32">
        <f t="shared" si="192"/>
        <v>8</v>
      </c>
      <c r="AF265" s="32">
        <v>3</v>
      </c>
      <c r="AG265" s="60" t="s">
        <v>222</v>
      </c>
      <c r="AH265" s="67">
        <v>0</v>
      </c>
      <c r="AI265" s="11">
        <f t="shared" si="181"/>
        <v>0</v>
      </c>
      <c r="AK265" s="32">
        <f t="shared" si="193"/>
        <v>8</v>
      </c>
      <c r="AL265" s="32">
        <v>3</v>
      </c>
      <c r="AM265" s="60" t="s">
        <v>222</v>
      </c>
      <c r="AN265" s="67">
        <v>0</v>
      </c>
      <c r="AO265" s="11">
        <f t="shared" si="182"/>
        <v>0</v>
      </c>
      <c r="AQ265" s="32">
        <f t="shared" si="194"/>
        <v>8</v>
      </c>
      <c r="AR265" s="32">
        <v>3</v>
      </c>
      <c r="AS265" s="60" t="s">
        <v>222</v>
      </c>
      <c r="AT265" s="67"/>
      <c r="AU265" s="11">
        <f t="shared" si="183"/>
        <v>0</v>
      </c>
      <c r="AW265" s="32">
        <f t="shared" si="195"/>
        <v>8</v>
      </c>
      <c r="AX265" s="32">
        <v>3</v>
      </c>
      <c r="AY265" s="60" t="s">
        <v>222</v>
      </c>
      <c r="AZ265" s="67">
        <v>0</v>
      </c>
      <c r="BA265" s="11">
        <f t="shared" si="184"/>
        <v>0</v>
      </c>
      <c r="BC265" s="32">
        <f t="shared" si="196"/>
        <v>8</v>
      </c>
      <c r="BD265" s="32">
        <v>3</v>
      </c>
      <c r="BE265" s="60" t="s">
        <v>222</v>
      </c>
      <c r="BF265" s="67">
        <v>381</v>
      </c>
      <c r="BG265" s="11">
        <f t="shared" si="185"/>
        <v>1143</v>
      </c>
      <c r="BI265" s="32">
        <f t="shared" si="197"/>
        <v>8</v>
      </c>
      <c r="BJ265" s="32">
        <v>3</v>
      </c>
      <c r="BK265" s="60" t="s">
        <v>222</v>
      </c>
      <c r="BL265" s="67">
        <v>0</v>
      </c>
      <c r="BM265" s="11">
        <f t="shared" si="186"/>
        <v>0</v>
      </c>
    </row>
    <row r="266" spans="1:65" ht="12.6" customHeight="1" thickBot="1" x14ac:dyDescent="0.3">
      <c r="A266" s="32">
        <f t="shared" si="187"/>
        <v>9</v>
      </c>
      <c r="B266" s="32">
        <v>3</v>
      </c>
      <c r="C266" s="60" t="s">
        <v>223</v>
      </c>
      <c r="D266" s="66">
        <v>0</v>
      </c>
      <c r="E266" s="11">
        <f t="shared" si="176"/>
        <v>0</v>
      </c>
      <c r="G266" s="32">
        <f t="shared" si="188"/>
        <v>9</v>
      </c>
      <c r="H266" s="32">
        <v>3</v>
      </c>
      <c r="I266" s="60" t="s">
        <v>223</v>
      </c>
      <c r="J266" s="67">
        <v>0</v>
      </c>
      <c r="K266" s="11">
        <f t="shared" si="177"/>
        <v>0</v>
      </c>
      <c r="M266" s="32">
        <f t="shared" si="189"/>
        <v>9</v>
      </c>
      <c r="N266" s="32">
        <v>3</v>
      </c>
      <c r="O266" s="60" t="s">
        <v>223</v>
      </c>
      <c r="P266" s="67"/>
      <c r="Q266" s="11">
        <f t="shared" si="178"/>
        <v>0</v>
      </c>
      <c r="S266" s="32">
        <f t="shared" si="190"/>
        <v>9</v>
      </c>
      <c r="T266" s="32">
        <v>3</v>
      </c>
      <c r="U266" s="60" t="s">
        <v>223</v>
      </c>
      <c r="V266" s="67">
        <v>446.25</v>
      </c>
      <c r="W266" s="11">
        <f t="shared" si="179"/>
        <v>1338.75</v>
      </c>
      <c r="Y266" s="32">
        <f t="shared" si="191"/>
        <v>9</v>
      </c>
      <c r="Z266" s="32">
        <v>3</v>
      </c>
      <c r="AA266" s="60" t="s">
        <v>223</v>
      </c>
      <c r="AB266" s="67"/>
      <c r="AC266" s="11">
        <f t="shared" si="180"/>
        <v>0</v>
      </c>
      <c r="AE266" s="32">
        <f t="shared" si="192"/>
        <v>9</v>
      </c>
      <c r="AF266" s="32">
        <v>3</v>
      </c>
      <c r="AG266" s="60" t="s">
        <v>223</v>
      </c>
      <c r="AH266" s="67">
        <v>0</v>
      </c>
      <c r="AI266" s="11">
        <f t="shared" si="181"/>
        <v>0</v>
      </c>
      <c r="AK266" s="32">
        <f t="shared" si="193"/>
        <v>9</v>
      </c>
      <c r="AL266" s="32">
        <v>3</v>
      </c>
      <c r="AM266" s="60" t="s">
        <v>223</v>
      </c>
      <c r="AN266" s="67">
        <v>0</v>
      </c>
      <c r="AO266" s="11">
        <f t="shared" si="182"/>
        <v>0</v>
      </c>
      <c r="AQ266" s="32">
        <f t="shared" si="194"/>
        <v>9</v>
      </c>
      <c r="AR266" s="32">
        <v>3</v>
      </c>
      <c r="AS266" s="60" t="s">
        <v>223</v>
      </c>
      <c r="AT266" s="67"/>
      <c r="AU266" s="11">
        <f t="shared" si="183"/>
        <v>0</v>
      </c>
      <c r="AW266" s="32">
        <f t="shared" si="195"/>
        <v>9</v>
      </c>
      <c r="AX266" s="32">
        <v>3</v>
      </c>
      <c r="AY266" s="60" t="s">
        <v>223</v>
      </c>
      <c r="AZ266" s="67">
        <v>0</v>
      </c>
      <c r="BA266" s="11">
        <f t="shared" si="184"/>
        <v>0</v>
      </c>
      <c r="BC266" s="32">
        <f t="shared" si="196"/>
        <v>9</v>
      </c>
      <c r="BD266" s="32">
        <v>3</v>
      </c>
      <c r="BE266" s="60" t="s">
        <v>223</v>
      </c>
      <c r="BF266" s="67">
        <v>476.25</v>
      </c>
      <c r="BG266" s="11">
        <f t="shared" si="185"/>
        <v>1428.75</v>
      </c>
      <c r="BI266" s="32">
        <f t="shared" si="197"/>
        <v>9</v>
      </c>
      <c r="BJ266" s="32">
        <v>3</v>
      </c>
      <c r="BK266" s="60" t="s">
        <v>223</v>
      </c>
      <c r="BL266" s="67">
        <v>0</v>
      </c>
      <c r="BM266" s="11">
        <f t="shared" si="186"/>
        <v>0</v>
      </c>
    </row>
    <row r="267" spans="1:65" ht="12.6" customHeight="1" thickBot="1" x14ac:dyDescent="0.3">
      <c r="A267" s="32">
        <f t="shared" si="187"/>
        <v>10</v>
      </c>
      <c r="B267" s="32">
        <v>3</v>
      </c>
      <c r="C267" s="60" t="s">
        <v>224</v>
      </c>
      <c r="D267" s="66">
        <v>0</v>
      </c>
      <c r="E267" s="11">
        <f t="shared" si="176"/>
        <v>0</v>
      </c>
      <c r="G267" s="32">
        <f t="shared" si="188"/>
        <v>10</v>
      </c>
      <c r="H267" s="32">
        <v>3</v>
      </c>
      <c r="I267" s="60" t="s">
        <v>224</v>
      </c>
      <c r="J267" s="67">
        <v>0</v>
      </c>
      <c r="K267" s="11">
        <f t="shared" si="177"/>
        <v>0</v>
      </c>
      <c r="M267" s="32">
        <f t="shared" si="189"/>
        <v>10</v>
      </c>
      <c r="N267" s="32">
        <v>3</v>
      </c>
      <c r="O267" s="60" t="s">
        <v>224</v>
      </c>
      <c r="P267" s="67"/>
      <c r="Q267" s="11">
        <f t="shared" si="178"/>
        <v>0</v>
      </c>
      <c r="S267" s="32">
        <f t="shared" si="190"/>
        <v>10</v>
      </c>
      <c r="T267" s="32">
        <v>3</v>
      </c>
      <c r="U267" s="60" t="s">
        <v>224</v>
      </c>
      <c r="V267" s="67">
        <v>535.5</v>
      </c>
      <c r="W267" s="11">
        <f t="shared" si="179"/>
        <v>1606.5</v>
      </c>
      <c r="Y267" s="32">
        <f t="shared" si="191"/>
        <v>10</v>
      </c>
      <c r="Z267" s="32">
        <v>3</v>
      </c>
      <c r="AA267" s="60" t="s">
        <v>224</v>
      </c>
      <c r="AB267" s="67"/>
      <c r="AC267" s="11">
        <f t="shared" si="180"/>
        <v>0</v>
      </c>
      <c r="AE267" s="32">
        <f t="shared" si="192"/>
        <v>10</v>
      </c>
      <c r="AF267" s="32">
        <v>3</v>
      </c>
      <c r="AG267" s="60" t="s">
        <v>224</v>
      </c>
      <c r="AH267" s="67">
        <v>0</v>
      </c>
      <c r="AI267" s="11">
        <f t="shared" si="181"/>
        <v>0</v>
      </c>
      <c r="AK267" s="32">
        <f t="shared" si="193"/>
        <v>10</v>
      </c>
      <c r="AL267" s="32">
        <v>3</v>
      </c>
      <c r="AM267" s="60" t="s">
        <v>224</v>
      </c>
      <c r="AN267" s="67">
        <v>0</v>
      </c>
      <c r="AO267" s="11">
        <f t="shared" si="182"/>
        <v>0</v>
      </c>
      <c r="AQ267" s="32">
        <f t="shared" si="194"/>
        <v>10</v>
      </c>
      <c r="AR267" s="32">
        <v>3</v>
      </c>
      <c r="AS267" s="60" t="s">
        <v>224</v>
      </c>
      <c r="AT267" s="67"/>
      <c r="AU267" s="11">
        <f t="shared" si="183"/>
        <v>0</v>
      </c>
      <c r="AW267" s="32">
        <f t="shared" si="195"/>
        <v>10</v>
      </c>
      <c r="AX267" s="32">
        <v>3</v>
      </c>
      <c r="AY267" s="60" t="s">
        <v>224</v>
      </c>
      <c r="AZ267" s="67">
        <v>0</v>
      </c>
      <c r="BA267" s="11">
        <f t="shared" si="184"/>
        <v>0</v>
      </c>
      <c r="BC267" s="32">
        <f t="shared" si="196"/>
        <v>10</v>
      </c>
      <c r="BD267" s="32">
        <v>3</v>
      </c>
      <c r="BE267" s="60" t="s">
        <v>224</v>
      </c>
      <c r="BF267" s="67">
        <v>571.5</v>
      </c>
      <c r="BG267" s="11">
        <f t="shared" si="185"/>
        <v>1714.5</v>
      </c>
      <c r="BI267" s="32">
        <f t="shared" si="197"/>
        <v>10</v>
      </c>
      <c r="BJ267" s="32">
        <v>3</v>
      </c>
      <c r="BK267" s="60" t="s">
        <v>224</v>
      </c>
      <c r="BL267" s="67">
        <v>0</v>
      </c>
      <c r="BM267" s="11">
        <f t="shared" si="186"/>
        <v>0</v>
      </c>
    </row>
    <row r="268" spans="1:65" ht="12.6" customHeight="1" thickBot="1" x14ac:dyDescent="0.3">
      <c r="A268" s="32">
        <f t="shared" si="187"/>
        <v>11</v>
      </c>
      <c r="B268" s="32">
        <v>2</v>
      </c>
      <c r="C268" s="60" t="s">
        <v>225</v>
      </c>
      <c r="D268" s="66">
        <v>0</v>
      </c>
      <c r="E268" s="11">
        <f t="shared" si="176"/>
        <v>0</v>
      </c>
      <c r="G268" s="32">
        <f t="shared" si="188"/>
        <v>11</v>
      </c>
      <c r="H268" s="32">
        <v>2</v>
      </c>
      <c r="I268" s="60" t="s">
        <v>225</v>
      </c>
      <c r="J268" s="67">
        <v>0</v>
      </c>
      <c r="K268" s="11">
        <f t="shared" si="177"/>
        <v>0</v>
      </c>
      <c r="M268" s="32">
        <f t="shared" si="189"/>
        <v>11</v>
      </c>
      <c r="N268" s="32">
        <v>2</v>
      </c>
      <c r="O268" s="60" t="s">
        <v>225</v>
      </c>
      <c r="P268" s="67"/>
      <c r="Q268" s="11">
        <f t="shared" si="178"/>
        <v>0</v>
      </c>
      <c r="S268" s="32">
        <f t="shared" si="190"/>
        <v>11</v>
      </c>
      <c r="T268" s="32">
        <v>2</v>
      </c>
      <c r="U268" s="60" t="s">
        <v>225</v>
      </c>
      <c r="V268" s="67">
        <v>714</v>
      </c>
      <c r="W268" s="11">
        <f t="shared" si="179"/>
        <v>1428</v>
      </c>
      <c r="Y268" s="32">
        <f t="shared" si="191"/>
        <v>11</v>
      </c>
      <c r="Z268" s="32">
        <v>2</v>
      </c>
      <c r="AA268" s="60" t="s">
        <v>225</v>
      </c>
      <c r="AB268" s="67"/>
      <c r="AC268" s="11">
        <f t="shared" si="180"/>
        <v>0</v>
      </c>
      <c r="AE268" s="32">
        <f t="shared" si="192"/>
        <v>11</v>
      </c>
      <c r="AF268" s="32">
        <v>2</v>
      </c>
      <c r="AG268" s="60" t="s">
        <v>225</v>
      </c>
      <c r="AH268" s="67">
        <v>0</v>
      </c>
      <c r="AI268" s="11">
        <f t="shared" si="181"/>
        <v>0</v>
      </c>
      <c r="AK268" s="32">
        <f t="shared" si="193"/>
        <v>11</v>
      </c>
      <c r="AL268" s="32">
        <v>2</v>
      </c>
      <c r="AM268" s="60" t="s">
        <v>225</v>
      </c>
      <c r="AN268" s="67">
        <v>0</v>
      </c>
      <c r="AO268" s="11">
        <f t="shared" si="182"/>
        <v>0</v>
      </c>
      <c r="AQ268" s="32">
        <f t="shared" si="194"/>
        <v>11</v>
      </c>
      <c r="AR268" s="32">
        <v>2</v>
      </c>
      <c r="AS268" s="60" t="s">
        <v>225</v>
      </c>
      <c r="AT268" s="67"/>
      <c r="AU268" s="11">
        <f t="shared" si="183"/>
        <v>0</v>
      </c>
      <c r="AW268" s="32">
        <f t="shared" si="195"/>
        <v>11</v>
      </c>
      <c r="AX268" s="32">
        <v>2</v>
      </c>
      <c r="AY268" s="60" t="s">
        <v>225</v>
      </c>
      <c r="AZ268" s="67">
        <v>0</v>
      </c>
      <c r="BA268" s="11">
        <f t="shared" si="184"/>
        <v>0</v>
      </c>
      <c r="BC268" s="32">
        <f t="shared" si="196"/>
        <v>11</v>
      </c>
      <c r="BD268" s="32">
        <v>2</v>
      </c>
      <c r="BE268" s="60" t="s">
        <v>225</v>
      </c>
      <c r="BF268" s="67">
        <v>762</v>
      </c>
      <c r="BG268" s="11">
        <f t="shared" si="185"/>
        <v>1524</v>
      </c>
      <c r="BI268" s="32">
        <f t="shared" si="197"/>
        <v>11</v>
      </c>
      <c r="BJ268" s="32">
        <v>2</v>
      </c>
      <c r="BK268" s="60" t="s">
        <v>225</v>
      </c>
      <c r="BL268" s="67">
        <v>0</v>
      </c>
      <c r="BM268" s="11">
        <f t="shared" si="186"/>
        <v>0</v>
      </c>
    </row>
    <row r="269" spans="1:65" ht="12.75" thickBot="1" x14ac:dyDescent="0.3">
      <c r="A269" s="2"/>
      <c r="B269" s="2"/>
      <c r="C269" s="74" t="s">
        <v>345</v>
      </c>
      <c r="D269" s="14"/>
      <c r="E269" s="15">
        <f>SUM(E258:E268)</f>
        <v>0</v>
      </c>
      <c r="G269" s="2"/>
      <c r="H269" s="2"/>
      <c r="I269" s="74" t="s">
        <v>345</v>
      </c>
      <c r="J269" s="14"/>
      <c r="K269" s="15">
        <f>SUM(K258:K268)</f>
        <v>0</v>
      </c>
      <c r="M269" s="2"/>
      <c r="N269" s="2"/>
      <c r="O269" s="74" t="s">
        <v>345</v>
      </c>
      <c r="P269" s="14"/>
      <c r="Q269" s="15">
        <f>SUM(Q258:Q268)</f>
        <v>0</v>
      </c>
      <c r="S269" s="2"/>
      <c r="T269" s="2"/>
      <c r="U269" s="51" t="s">
        <v>16</v>
      </c>
      <c r="V269" s="14"/>
      <c r="W269" s="15">
        <f>SUM(W258:W268)</f>
        <v>15574.14</v>
      </c>
      <c r="Y269" s="2"/>
      <c r="Z269" s="2"/>
      <c r="AA269" s="74" t="s">
        <v>345</v>
      </c>
      <c r="AB269" s="14"/>
      <c r="AC269" s="15">
        <f>SUM(AC258:AC268)</f>
        <v>0</v>
      </c>
      <c r="AE269" s="2"/>
      <c r="AF269" s="2"/>
      <c r="AG269" s="74" t="s">
        <v>345</v>
      </c>
      <c r="AH269" s="14"/>
      <c r="AI269" s="15">
        <f>SUM(AI258:AI268)</f>
        <v>0</v>
      </c>
      <c r="AK269" s="2"/>
      <c r="AL269" s="2"/>
      <c r="AM269" s="74" t="s">
        <v>345</v>
      </c>
      <c r="AN269" s="14"/>
      <c r="AO269" s="15">
        <f>SUM(AO258:AO268)</f>
        <v>0</v>
      </c>
      <c r="AQ269" s="2"/>
      <c r="AR269" s="2"/>
      <c r="AS269" s="74" t="s">
        <v>345</v>
      </c>
      <c r="AT269" s="14"/>
      <c r="AU269" s="15">
        <f>SUM(AU258:AU268)</f>
        <v>0</v>
      </c>
      <c r="AW269" s="2"/>
      <c r="AX269" s="2"/>
      <c r="AY269" s="74" t="s">
        <v>345</v>
      </c>
      <c r="AZ269" s="14"/>
      <c r="BA269" s="15">
        <f>SUM(BA258:BA268)</f>
        <v>0</v>
      </c>
      <c r="BC269" s="2"/>
      <c r="BD269" s="2"/>
      <c r="BE269" s="51" t="s">
        <v>16</v>
      </c>
      <c r="BF269" s="14"/>
      <c r="BG269" s="15">
        <f>SUM(BG258:BG268)</f>
        <v>16621.11</v>
      </c>
      <c r="BI269" s="2"/>
      <c r="BJ269" s="2"/>
      <c r="BK269" s="74" t="s">
        <v>345</v>
      </c>
      <c r="BL269" s="14"/>
      <c r="BM269" s="15">
        <f>SUM(BM258:BM268)</f>
        <v>0</v>
      </c>
    </row>
    <row r="270" spans="1:65" ht="12.75" thickBot="1" x14ac:dyDescent="0.3">
      <c r="A270" s="2"/>
      <c r="B270" s="2"/>
      <c r="C270" s="51" t="s">
        <v>226</v>
      </c>
      <c r="D270" s="14"/>
      <c r="E270" s="15">
        <f>SUM(E237+E246+E253+E269+E212)</f>
        <v>0</v>
      </c>
      <c r="G270" s="2"/>
      <c r="H270" s="2"/>
      <c r="I270" s="51" t="s">
        <v>226</v>
      </c>
      <c r="J270" s="14"/>
      <c r="K270" s="15">
        <f>SUM(K237+K246+K253+K269+K212)</f>
        <v>0</v>
      </c>
      <c r="M270" s="2"/>
      <c r="N270" s="2"/>
      <c r="O270" s="51" t="s">
        <v>226</v>
      </c>
      <c r="P270" s="14"/>
      <c r="Q270" s="13">
        <f>SUM(Q237+Q246+Q253+Q269+Q212)</f>
        <v>47912</v>
      </c>
      <c r="S270" s="2"/>
      <c r="T270" s="2"/>
      <c r="U270" s="51" t="s">
        <v>226</v>
      </c>
      <c r="V270" s="14"/>
      <c r="W270" s="15">
        <f>SUM(W237+W246+W253+W269+W212)</f>
        <v>62406.55</v>
      </c>
      <c r="Y270" s="2"/>
      <c r="Z270" s="2"/>
      <c r="AA270" s="51" t="s">
        <v>226</v>
      </c>
      <c r="AB270" s="14"/>
      <c r="AC270" s="15">
        <f>SUM(AC237+AC246+AC253+AC269+AC212)</f>
        <v>0</v>
      </c>
      <c r="AE270" s="2"/>
      <c r="AF270" s="2"/>
      <c r="AG270" s="51" t="s">
        <v>226</v>
      </c>
      <c r="AH270" s="14"/>
      <c r="AI270" s="15">
        <f>SUM(AI237+AI246+AI253+AI269+AI212)</f>
        <v>0</v>
      </c>
      <c r="AK270" s="2"/>
      <c r="AL270" s="2"/>
      <c r="AM270" s="51" t="s">
        <v>226</v>
      </c>
      <c r="AN270" s="14"/>
      <c r="AO270" s="15">
        <f>SUM(AO237+AO246+AO253+AO269+AO212)</f>
        <v>0</v>
      </c>
      <c r="AQ270" s="2"/>
      <c r="AR270" s="2"/>
      <c r="AS270" s="51" t="s">
        <v>226</v>
      </c>
      <c r="AT270" s="14"/>
      <c r="AU270" s="15">
        <f>SUM(AU237+AU246+AU253+AU269+AU212)</f>
        <v>0</v>
      </c>
      <c r="AW270" s="2"/>
      <c r="AX270" s="2"/>
      <c r="AY270" s="51" t="s">
        <v>226</v>
      </c>
      <c r="AZ270" s="14"/>
      <c r="BA270" s="15">
        <f>SUM(BA237+BA246+BA253+BA269+BA212)</f>
        <v>0</v>
      </c>
      <c r="BC270" s="2"/>
      <c r="BD270" s="2"/>
      <c r="BE270" s="51" t="s">
        <v>226</v>
      </c>
      <c r="BF270" s="14"/>
      <c r="BG270" s="15">
        <f>SUM(BG237+BG246+BG253+BG269+BG212)</f>
        <v>61168.2</v>
      </c>
      <c r="BI270" s="2"/>
      <c r="BJ270" s="2"/>
      <c r="BK270" s="51" t="s">
        <v>226</v>
      </c>
      <c r="BL270" s="14"/>
      <c r="BM270" s="15">
        <f>SUM(BM237+BM246+BM253+BM269+BM212)</f>
        <v>0</v>
      </c>
    </row>
    <row r="271" spans="1:65" x14ac:dyDescent="0.25">
      <c r="A271" s="2"/>
      <c r="B271" s="2"/>
      <c r="C271" s="54"/>
      <c r="D271" s="16"/>
      <c r="E271" s="16"/>
      <c r="G271" s="2"/>
      <c r="H271" s="2"/>
      <c r="I271" s="54"/>
      <c r="J271" s="16"/>
      <c r="K271" s="16"/>
      <c r="M271" s="2"/>
      <c r="N271" s="2"/>
      <c r="O271" s="54"/>
      <c r="P271" s="16"/>
      <c r="Q271" s="16"/>
      <c r="S271" s="2"/>
      <c r="T271" s="2"/>
      <c r="U271" s="54"/>
      <c r="V271" s="16"/>
      <c r="W271" s="16"/>
      <c r="Y271" s="2"/>
      <c r="Z271" s="2"/>
      <c r="AA271" s="54"/>
      <c r="AB271" s="16"/>
      <c r="AC271" s="16"/>
      <c r="AE271" s="2"/>
      <c r="AF271" s="2"/>
      <c r="AG271" s="54"/>
      <c r="AH271" s="16"/>
      <c r="AI271" s="16"/>
      <c r="AK271" s="2"/>
      <c r="AL271" s="2"/>
      <c r="AM271" s="54"/>
      <c r="AN271" s="16"/>
      <c r="AO271" s="16"/>
      <c r="AQ271" s="2"/>
      <c r="AR271" s="2"/>
      <c r="AS271" s="54"/>
      <c r="AT271" s="16"/>
      <c r="AU271" s="16"/>
      <c r="AW271" s="2"/>
      <c r="AX271" s="2"/>
      <c r="AY271" s="54"/>
      <c r="AZ271" s="16"/>
      <c r="BA271" s="16"/>
      <c r="BC271" s="2"/>
      <c r="BD271" s="2"/>
      <c r="BE271" s="54"/>
      <c r="BF271" s="16"/>
      <c r="BG271" s="16"/>
      <c r="BI271" s="2"/>
      <c r="BJ271" s="2"/>
      <c r="BK271" s="54"/>
      <c r="BL271" s="16"/>
      <c r="BM271" s="16"/>
    </row>
    <row r="272" spans="1:65" ht="15.6" customHeight="1" thickBot="1" x14ac:dyDescent="0.3">
      <c r="A272" s="79" t="s">
        <v>227</v>
      </c>
      <c r="B272" s="79"/>
      <c r="C272" s="79"/>
      <c r="D272" s="16"/>
      <c r="E272" s="16"/>
      <c r="G272" s="79" t="s">
        <v>227</v>
      </c>
      <c r="H272" s="79"/>
      <c r="I272" s="79"/>
      <c r="J272" s="16"/>
      <c r="K272" s="16"/>
      <c r="M272" s="79" t="s">
        <v>227</v>
      </c>
      <c r="N272" s="79"/>
      <c r="O272" s="79"/>
      <c r="P272" s="16"/>
      <c r="Q272" s="16"/>
      <c r="S272" s="79" t="s">
        <v>227</v>
      </c>
      <c r="T272" s="79"/>
      <c r="U272" s="79"/>
      <c r="V272" s="16"/>
      <c r="W272" s="16"/>
      <c r="Y272" s="79" t="s">
        <v>227</v>
      </c>
      <c r="Z272" s="79"/>
      <c r="AA272" s="79"/>
      <c r="AB272" s="16"/>
      <c r="AC272" s="16"/>
      <c r="AE272" s="79" t="s">
        <v>227</v>
      </c>
      <c r="AF272" s="79"/>
      <c r="AG272" s="79"/>
      <c r="AH272" s="16"/>
      <c r="AI272" s="16"/>
      <c r="AK272" s="79" t="s">
        <v>227</v>
      </c>
      <c r="AL272" s="79"/>
      <c r="AM272" s="79"/>
      <c r="AN272" s="16"/>
      <c r="AO272" s="16"/>
      <c r="AQ272" s="79" t="s">
        <v>227</v>
      </c>
      <c r="AR272" s="79"/>
      <c r="AS272" s="79"/>
      <c r="AT272" s="16"/>
      <c r="AU272" s="16"/>
      <c r="AW272" s="79" t="s">
        <v>227</v>
      </c>
      <c r="AX272" s="79"/>
      <c r="AY272" s="79"/>
      <c r="AZ272" s="16"/>
      <c r="BA272" s="16"/>
      <c r="BC272" s="79" t="s">
        <v>227</v>
      </c>
      <c r="BD272" s="79"/>
      <c r="BE272" s="79"/>
      <c r="BF272" s="16"/>
      <c r="BG272" s="16"/>
      <c r="BI272" s="79" t="s">
        <v>227</v>
      </c>
      <c r="BJ272" s="79"/>
      <c r="BK272" s="79"/>
      <c r="BL272" s="16"/>
      <c r="BM272" s="16"/>
    </row>
    <row r="273" spans="1:65" x14ac:dyDescent="0.25">
      <c r="A273" s="3" t="s">
        <v>2</v>
      </c>
      <c r="B273" s="4" t="s">
        <v>3</v>
      </c>
      <c r="C273" s="61"/>
      <c r="D273" s="6" t="s">
        <v>4</v>
      </c>
      <c r="E273" s="6" t="s">
        <v>5</v>
      </c>
      <c r="G273" s="3" t="s">
        <v>2</v>
      </c>
      <c r="H273" s="4" t="s">
        <v>3</v>
      </c>
      <c r="I273" s="61"/>
      <c r="J273" s="6" t="s">
        <v>4</v>
      </c>
      <c r="K273" s="6" t="s">
        <v>5</v>
      </c>
      <c r="M273" s="3" t="s">
        <v>2</v>
      </c>
      <c r="N273" s="4" t="s">
        <v>3</v>
      </c>
      <c r="O273" s="61"/>
      <c r="P273" s="6" t="s">
        <v>4</v>
      </c>
      <c r="Q273" s="6" t="s">
        <v>5</v>
      </c>
      <c r="S273" s="3" t="s">
        <v>2</v>
      </c>
      <c r="T273" s="4" t="s">
        <v>3</v>
      </c>
      <c r="U273" s="61"/>
      <c r="V273" s="6" t="s">
        <v>4</v>
      </c>
      <c r="W273" s="6" t="s">
        <v>5</v>
      </c>
      <c r="Y273" s="3" t="s">
        <v>2</v>
      </c>
      <c r="Z273" s="4" t="s">
        <v>3</v>
      </c>
      <c r="AA273" s="61"/>
      <c r="AB273" s="6" t="s">
        <v>4</v>
      </c>
      <c r="AC273" s="6" t="s">
        <v>5</v>
      </c>
      <c r="AE273" s="3" t="s">
        <v>2</v>
      </c>
      <c r="AF273" s="4" t="s">
        <v>3</v>
      </c>
      <c r="AG273" s="61"/>
      <c r="AH273" s="6" t="s">
        <v>4</v>
      </c>
      <c r="AI273" s="6" t="s">
        <v>5</v>
      </c>
      <c r="AK273" s="3" t="s">
        <v>2</v>
      </c>
      <c r="AL273" s="4" t="s">
        <v>3</v>
      </c>
      <c r="AM273" s="61"/>
      <c r="AN273" s="6" t="s">
        <v>4</v>
      </c>
      <c r="AO273" s="6" t="s">
        <v>5</v>
      </c>
      <c r="AQ273" s="3" t="s">
        <v>2</v>
      </c>
      <c r="AR273" s="4" t="s">
        <v>3</v>
      </c>
      <c r="AS273" s="61"/>
      <c r="AT273" s="6" t="s">
        <v>4</v>
      </c>
      <c r="AU273" s="6" t="s">
        <v>5</v>
      </c>
      <c r="AW273" s="3" t="s">
        <v>2</v>
      </c>
      <c r="AX273" s="4" t="s">
        <v>3</v>
      </c>
      <c r="AY273" s="61"/>
      <c r="AZ273" s="6" t="s">
        <v>4</v>
      </c>
      <c r="BA273" s="6" t="s">
        <v>5</v>
      </c>
      <c r="BC273" s="3" t="s">
        <v>2</v>
      </c>
      <c r="BD273" s="4" t="s">
        <v>3</v>
      </c>
      <c r="BE273" s="61"/>
      <c r="BF273" s="6" t="s">
        <v>4</v>
      </c>
      <c r="BG273" s="6" t="s">
        <v>5</v>
      </c>
      <c r="BI273" s="3" t="s">
        <v>2</v>
      </c>
      <c r="BJ273" s="4" t="s">
        <v>3</v>
      </c>
      <c r="BK273" s="61"/>
      <c r="BL273" s="6" t="s">
        <v>4</v>
      </c>
      <c r="BM273" s="6" t="s">
        <v>5</v>
      </c>
    </row>
    <row r="274" spans="1:65" ht="12.75" thickBot="1" x14ac:dyDescent="0.3">
      <c r="A274" s="7" t="s">
        <v>6</v>
      </c>
      <c r="B274" s="8" t="s">
        <v>7</v>
      </c>
      <c r="C274" s="49" t="s">
        <v>8</v>
      </c>
      <c r="D274" s="10" t="s">
        <v>9</v>
      </c>
      <c r="E274" s="10" t="s">
        <v>9</v>
      </c>
      <c r="G274" s="7" t="s">
        <v>6</v>
      </c>
      <c r="H274" s="8" t="s">
        <v>7</v>
      </c>
      <c r="I274" s="49" t="s">
        <v>8</v>
      </c>
      <c r="J274" s="10" t="s">
        <v>9</v>
      </c>
      <c r="K274" s="10" t="s">
        <v>9</v>
      </c>
      <c r="M274" s="7" t="s">
        <v>6</v>
      </c>
      <c r="N274" s="8" t="s">
        <v>7</v>
      </c>
      <c r="O274" s="49" t="s">
        <v>8</v>
      </c>
      <c r="P274" s="10" t="s">
        <v>9</v>
      </c>
      <c r="Q274" s="10" t="s">
        <v>9</v>
      </c>
      <c r="S274" s="7" t="s">
        <v>6</v>
      </c>
      <c r="T274" s="8" t="s">
        <v>7</v>
      </c>
      <c r="U274" s="49" t="s">
        <v>8</v>
      </c>
      <c r="V274" s="10" t="s">
        <v>9</v>
      </c>
      <c r="W274" s="10" t="s">
        <v>9</v>
      </c>
      <c r="Y274" s="7" t="s">
        <v>6</v>
      </c>
      <c r="Z274" s="8" t="s">
        <v>7</v>
      </c>
      <c r="AA274" s="49" t="s">
        <v>8</v>
      </c>
      <c r="AB274" s="10" t="s">
        <v>9</v>
      </c>
      <c r="AC274" s="10" t="s">
        <v>9</v>
      </c>
      <c r="AE274" s="7" t="s">
        <v>6</v>
      </c>
      <c r="AF274" s="8" t="s">
        <v>7</v>
      </c>
      <c r="AG274" s="49" t="s">
        <v>8</v>
      </c>
      <c r="AH274" s="10" t="s">
        <v>9</v>
      </c>
      <c r="AI274" s="10" t="s">
        <v>9</v>
      </c>
      <c r="AK274" s="7" t="s">
        <v>6</v>
      </c>
      <c r="AL274" s="8" t="s">
        <v>7</v>
      </c>
      <c r="AM274" s="49" t="s">
        <v>8</v>
      </c>
      <c r="AN274" s="10" t="s">
        <v>9</v>
      </c>
      <c r="AO274" s="10" t="s">
        <v>9</v>
      </c>
      <c r="AQ274" s="7" t="s">
        <v>6</v>
      </c>
      <c r="AR274" s="8" t="s">
        <v>7</v>
      </c>
      <c r="AS274" s="49" t="s">
        <v>8</v>
      </c>
      <c r="AT274" s="10" t="s">
        <v>9</v>
      </c>
      <c r="AU274" s="10" t="s">
        <v>9</v>
      </c>
      <c r="AW274" s="7" t="s">
        <v>6</v>
      </c>
      <c r="AX274" s="8" t="s">
        <v>7</v>
      </c>
      <c r="AY274" s="49" t="s">
        <v>8</v>
      </c>
      <c r="AZ274" s="10" t="s">
        <v>9</v>
      </c>
      <c r="BA274" s="10" t="s">
        <v>9</v>
      </c>
      <c r="BC274" s="7" t="s">
        <v>6</v>
      </c>
      <c r="BD274" s="8" t="s">
        <v>7</v>
      </c>
      <c r="BE274" s="49" t="s">
        <v>8</v>
      </c>
      <c r="BF274" s="10" t="s">
        <v>9</v>
      </c>
      <c r="BG274" s="10" t="s">
        <v>9</v>
      </c>
      <c r="BI274" s="7" t="s">
        <v>6</v>
      </c>
      <c r="BJ274" s="8" t="s">
        <v>7</v>
      </c>
      <c r="BK274" s="49" t="s">
        <v>8</v>
      </c>
      <c r="BL274" s="10" t="s">
        <v>9</v>
      </c>
      <c r="BM274" s="10" t="s">
        <v>9</v>
      </c>
    </row>
    <row r="275" spans="1:65" ht="12.6" customHeight="1" thickBot="1" x14ac:dyDescent="0.3">
      <c r="A275" s="7">
        <v>1</v>
      </c>
      <c r="B275" s="8">
        <v>3</v>
      </c>
      <c r="C275" s="53" t="s">
        <v>228</v>
      </c>
      <c r="D275" s="66">
        <v>0</v>
      </c>
      <c r="E275" s="11">
        <f t="shared" ref="E275:E278" si="198">SUM(B275*D275)</f>
        <v>0</v>
      </c>
      <c r="G275" s="7">
        <v>1</v>
      </c>
      <c r="H275" s="8">
        <v>3</v>
      </c>
      <c r="I275" s="53" t="s">
        <v>228</v>
      </c>
      <c r="J275" s="67"/>
      <c r="K275" s="11">
        <f t="shared" ref="K275:K278" si="199">SUM(H275*J275)</f>
        <v>0</v>
      </c>
      <c r="M275" s="7">
        <v>1</v>
      </c>
      <c r="N275" s="8">
        <v>3</v>
      </c>
      <c r="O275" s="53" t="s">
        <v>228</v>
      </c>
      <c r="P275" s="67"/>
      <c r="Q275" s="11">
        <f t="shared" ref="Q275:Q278" si="200">SUM(N275*P275)</f>
        <v>0</v>
      </c>
      <c r="S275" s="7">
        <v>1</v>
      </c>
      <c r="T275" s="8">
        <v>3</v>
      </c>
      <c r="U275" s="53" t="s">
        <v>228</v>
      </c>
      <c r="V275" s="67">
        <v>25.5</v>
      </c>
      <c r="W275" s="11">
        <f t="shared" ref="W275:W278" si="201">SUM(T275*V275)</f>
        <v>76.5</v>
      </c>
      <c r="Y275" s="7">
        <v>1</v>
      </c>
      <c r="Z275" s="8">
        <v>3</v>
      </c>
      <c r="AA275" s="53" t="s">
        <v>228</v>
      </c>
      <c r="AB275" s="67"/>
      <c r="AC275" s="11">
        <f t="shared" ref="AC275:AC278" si="202">SUM(Z275*AB275)</f>
        <v>0</v>
      </c>
      <c r="AE275" s="7">
        <v>1</v>
      </c>
      <c r="AF275" s="8">
        <v>3</v>
      </c>
      <c r="AG275" s="53" t="s">
        <v>228</v>
      </c>
      <c r="AH275" s="67">
        <v>0</v>
      </c>
      <c r="AI275" s="11">
        <f t="shared" ref="AI275:AI278" si="203">SUM(AF275*AH275)</f>
        <v>0</v>
      </c>
      <c r="AK275" s="7">
        <v>1</v>
      </c>
      <c r="AL275" s="8">
        <v>3</v>
      </c>
      <c r="AM275" s="53" t="s">
        <v>228</v>
      </c>
      <c r="AN275" s="67">
        <v>0</v>
      </c>
      <c r="AO275" s="11">
        <f t="shared" ref="AO275:AO278" si="204">SUM(AL275*AN275)</f>
        <v>0</v>
      </c>
      <c r="AQ275" s="7">
        <v>1</v>
      </c>
      <c r="AR275" s="8">
        <v>3</v>
      </c>
      <c r="AS275" s="53" t="s">
        <v>228</v>
      </c>
      <c r="AT275" s="67"/>
      <c r="AU275" s="11">
        <f t="shared" ref="AU275:AU278" si="205">SUM(AR275*AT275)</f>
        <v>0</v>
      </c>
      <c r="AW275" s="7">
        <v>1</v>
      </c>
      <c r="AX275" s="8">
        <v>3</v>
      </c>
      <c r="AY275" s="53" t="s">
        <v>228</v>
      </c>
      <c r="AZ275" s="67">
        <v>0</v>
      </c>
      <c r="BA275" s="11">
        <f t="shared" ref="BA275:BA278" si="206">SUM(AX275*AZ275)</f>
        <v>0</v>
      </c>
      <c r="BC275" s="7">
        <v>1</v>
      </c>
      <c r="BD275" s="8">
        <v>3</v>
      </c>
      <c r="BE275" s="53" t="s">
        <v>228</v>
      </c>
      <c r="BF275" s="67">
        <v>52.94</v>
      </c>
      <c r="BG275" s="11">
        <f t="shared" ref="BG275:BG278" si="207">SUM(BD275*BF275)</f>
        <v>158.82</v>
      </c>
      <c r="BI275" s="7">
        <v>1</v>
      </c>
      <c r="BJ275" s="8">
        <v>3</v>
      </c>
      <c r="BK275" s="53" t="s">
        <v>228</v>
      </c>
      <c r="BL275" s="67">
        <v>0</v>
      </c>
      <c r="BM275" s="11">
        <f t="shared" ref="BM275:BM278" si="208">SUM(BJ275*BL275)</f>
        <v>0</v>
      </c>
    </row>
    <row r="276" spans="1:65" ht="12.6" customHeight="1" thickBot="1" x14ac:dyDescent="0.3">
      <c r="A276" s="7">
        <v>2</v>
      </c>
      <c r="B276" s="8">
        <v>6</v>
      </c>
      <c r="C276" s="53" t="s">
        <v>229</v>
      </c>
      <c r="D276" s="66">
        <v>0</v>
      </c>
      <c r="E276" s="11">
        <f t="shared" si="198"/>
        <v>0</v>
      </c>
      <c r="G276" s="7">
        <v>2</v>
      </c>
      <c r="H276" s="8">
        <v>6</v>
      </c>
      <c r="I276" s="53" t="s">
        <v>229</v>
      </c>
      <c r="J276" s="67"/>
      <c r="K276" s="11">
        <f t="shared" si="199"/>
        <v>0</v>
      </c>
      <c r="M276" s="7">
        <v>2</v>
      </c>
      <c r="N276" s="8">
        <v>6</v>
      </c>
      <c r="O276" s="53" t="s">
        <v>229</v>
      </c>
      <c r="P276" s="67"/>
      <c r="Q276" s="11">
        <f t="shared" si="200"/>
        <v>0</v>
      </c>
      <c r="S276" s="7">
        <v>2</v>
      </c>
      <c r="T276" s="8">
        <v>6</v>
      </c>
      <c r="U276" s="53" t="s">
        <v>229</v>
      </c>
      <c r="V276" s="67">
        <v>38.25</v>
      </c>
      <c r="W276" s="11">
        <f t="shared" si="201"/>
        <v>229.5</v>
      </c>
      <c r="Y276" s="7">
        <v>2</v>
      </c>
      <c r="Z276" s="8">
        <v>6</v>
      </c>
      <c r="AA276" s="53" t="s">
        <v>229</v>
      </c>
      <c r="AB276" s="67"/>
      <c r="AC276" s="11">
        <f t="shared" si="202"/>
        <v>0</v>
      </c>
      <c r="AE276" s="7">
        <v>2</v>
      </c>
      <c r="AF276" s="8">
        <v>6</v>
      </c>
      <c r="AG276" s="53" t="s">
        <v>229</v>
      </c>
      <c r="AH276" s="67">
        <v>0</v>
      </c>
      <c r="AI276" s="11">
        <f t="shared" si="203"/>
        <v>0</v>
      </c>
      <c r="AK276" s="7">
        <v>2</v>
      </c>
      <c r="AL276" s="8">
        <v>6</v>
      </c>
      <c r="AM276" s="53" t="s">
        <v>229</v>
      </c>
      <c r="AN276" s="67">
        <v>0</v>
      </c>
      <c r="AO276" s="11">
        <f t="shared" si="204"/>
        <v>0</v>
      </c>
      <c r="AQ276" s="7">
        <v>2</v>
      </c>
      <c r="AR276" s="8">
        <v>6</v>
      </c>
      <c r="AS276" s="53" t="s">
        <v>229</v>
      </c>
      <c r="AT276" s="67"/>
      <c r="AU276" s="11">
        <f t="shared" si="205"/>
        <v>0</v>
      </c>
      <c r="AW276" s="7">
        <v>2</v>
      </c>
      <c r="AX276" s="8">
        <v>6</v>
      </c>
      <c r="AY276" s="53" t="s">
        <v>229</v>
      </c>
      <c r="AZ276" s="67">
        <v>0</v>
      </c>
      <c r="BA276" s="11">
        <f t="shared" si="206"/>
        <v>0</v>
      </c>
      <c r="BC276" s="7">
        <v>2</v>
      </c>
      <c r="BD276" s="8">
        <v>6</v>
      </c>
      <c r="BE276" s="53" t="s">
        <v>229</v>
      </c>
      <c r="BF276" s="67">
        <v>78.180000000000007</v>
      </c>
      <c r="BG276" s="11">
        <f t="shared" si="207"/>
        <v>469.08000000000004</v>
      </c>
      <c r="BI276" s="7">
        <v>2</v>
      </c>
      <c r="BJ276" s="8">
        <v>6</v>
      </c>
      <c r="BK276" s="53" t="s">
        <v>229</v>
      </c>
      <c r="BL276" s="67">
        <v>0</v>
      </c>
      <c r="BM276" s="11">
        <f t="shared" si="208"/>
        <v>0</v>
      </c>
    </row>
    <row r="277" spans="1:65" ht="12.6" customHeight="1" thickBot="1" x14ac:dyDescent="0.3">
      <c r="A277" s="7">
        <v>3</v>
      </c>
      <c r="B277" s="8">
        <v>6</v>
      </c>
      <c r="C277" s="53" t="s">
        <v>230</v>
      </c>
      <c r="D277" s="66">
        <v>0</v>
      </c>
      <c r="E277" s="11">
        <f t="shared" si="198"/>
        <v>0</v>
      </c>
      <c r="G277" s="7">
        <v>3</v>
      </c>
      <c r="H277" s="8">
        <v>6</v>
      </c>
      <c r="I277" s="53" t="s">
        <v>230</v>
      </c>
      <c r="J277" s="67"/>
      <c r="K277" s="11">
        <f t="shared" si="199"/>
        <v>0</v>
      </c>
      <c r="M277" s="7">
        <v>3</v>
      </c>
      <c r="N277" s="8">
        <v>6</v>
      </c>
      <c r="O277" s="53" t="s">
        <v>230</v>
      </c>
      <c r="P277" s="67"/>
      <c r="Q277" s="11">
        <f t="shared" si="200"/>
        <v>0</v>
      </c>
      <c r="S277" s="7">
        <v>3</v>
      </c>
      <c r="T277" s="8">
        <v>6</v>
      </c>
      <c r="U277" s="53" t="s">
        <v>230</v>
      </c>
      <c r="V277" s="67">
        <v>51</v>
      </c>
      <c r="W277" s="11">
        <f t="shared" si="201"/>
        <v>306</v>
      </c>
      <c r="Y277" s="7">
        <v>3</v>
      </c>
      <c r="Z277" s="8">
        <v>6</v>
      </c>
      <c r="AA277" s="53" t="s">
        <v>230</v>
      </c>
      <c r="AB277" s="67"/>
      <c r="AC277" s="11">
        <f t="shared" si="202"/>
        <v>0</v>
      </c>
      <c r="AE277" s="7">
        <v>3</v>
      </c>
      <c r="AF277" s="8">
        <v>6</v>
      </c>
      <c r="AG277" s="53" t="s">
        <v>230</v>
      </c>
      <c r="AH277" s="67">
        <v>0</v>
      </c>
      <c r="AI277" s="11">
        <f t="shared" si="203"/>
        <v>0</v>
      </c>
      <c r="AK277" s="7">
        <v>3</v>
      </c>
      <c r="AL277" s="8">
        <v>6</v>
      </c>
      <c r="AM277" s="53" t="s">
        <v>230</v>
      </c>
      <c r="AN277" s="67">
        <v>0</v>
      </c>
      <c r="AO277" s="11">
        <f t="shared" si="204"/>
        <v>0</v>
      </c>
      <c r="AQ277" s="7">
        <v>3</v>
      </c>
      <c r="AR277" s="8">
        <v>6</v>
      </c>
      <c r="AS277" s="53" t="s">
        <v>230</v>
      </c>
      <c r="AT277" s="67"/>
      <c r="AU277" s="11">
        <f t="shared" si="205"/>
        <v>0</v>
      </c>
      <c r="AW277" s="7">
        <v>3</v>
      </c>
      <c r="AX277" s="8">
        <v>6</v>
      </c>
      <c r="AY277" s="53" t="s">
        <v>230</v>
      </c>
      <c r="AZ277" s="67">
        <v>0</v>
      </c>
      <c r="BA277" s="11">
        <f t="shared" si="206"/>
        <v>0</v>
      </c>
      <c r="BC277" s="7">
        <v>3</v>
      </c>
      <c r="BD277" s="8">
        <v>6</v>
      </c>
      <c r="BE277" s="53" t="s">
        <v>230</v>
      </c>
      <c r="BF277" s="67">
        <v>105.88</v>
      </c>
      <c r="BG277" s="11">
        <f t="shared" si="207"/>
        <v>635.28</v>
      </c>
      <c r="BI277" s="7">
        <v>3</v>
      </c>
      <c r="BJ277" s="8">
        <v>6</v>
      </c>
      <c r="BK277" s="53" t="s">
        <v>230</v>
      </c>
      <c r="BL277" s="67">
        <v>0</v>
      </c>
      <c r="BM277" s="11">
        <f t="shared" si="208"/>
        <v>0</v>
      </c>
    </row>
    <row r="278" spans="1:65" ht="12.6" customHeight="1" thickBot="1" x14ac:dyDescent="0.3">
      <c r="A278" s="7">
        <v>4</v>
      </c>
      <c r="B278" s="8">
        <v>3</v>
      </c>
      <c r="C278" s="53" t="s">
        <v>231</v>
      </c>
      <c r="D278" s="66">
        <v>0</v>
      </c>
      <c r="E278" s="11">
        <f t="shared" si="198"/>
        <v>0</v>
      </c>
      <c r="G278" s="7">
        <v>4</v>
      </c>
      <c r="H278" s="8">
        <v>3</v>
      </c>
      <c r="I278" s="53" t="s">
        <v>231</v>
      </c>
      <c r="J278" s="67"/>
      <c r="K278" s="11">
        <f t="shared" si="199"/>
        <v>0</v>
      </c>
      <c r="M278" s="7">
        <v>4</v>
      </c>
      <c r="N278" s="8">
        <v>3</v>
      </c>
      <c r="O278" s="53" t="s">
        <v>231</v>
      </c>
      <c r="P278" s="67"/>
      <c r="Q278" s="11">
        <f t="shared" si="200"/>
        <v>0</v>
      </c>
      <c r="S278" s="7">
        <v>4</v>
      </c>
      <c r="T278" s="8">
        <v>3</v>
      </c>
      <c r="U278" s="53" t="s">
        <v>231</v>
      </c>
      <c r="V278" s="67">
        <v>102</v>
      </c>
      <c r="W278" s="11">
        <f t="shared" si="201"/>
        <v>306</v>
      </c>
      <c r="Y278" s="7">
        <v>4</v>
      </c>
      <c r="Z278" s="8">
        <v>3</v>
      </c>
      <c r="AA278" s="53" t="s">
        <v>231</v>
      </c>
      <c r="AB278" s="67"/>
      <c r="AC278" s="11">
        <f t="shared" si="202"/>
        <v>0</v>
      </c>
      <c r="AE278" s="7">
        <v>4</v>
      </c>
      <c r="AF278" s="8">
        <v>3</v>
      </c>
      <c r="AG278" s="53" t="s">
        <v>231</v>
      </c>
      <c r="AH278" s="67">
        <v>0</v>
      </c>
      <c r="AI278" s="11">
        <f t="shared" si="203"/>
        <v>0</v>
      </c>
      <c r="AK278" s="7">
        <v>4</v>
      </c>
      <c r="AL278" s="8">
        <v>3</v>
      </c>
      <c r="AM278" s="53" t="s">
        <v>231</v>
      </c>
      <c r="AN278" s="67">
        <v>0</v>
      </c>
      <c r="AO278" s="11">
        <f t="shared" si="204"/>
        <v>0</v>
      </c>
      <c r="AQ278" s="7">
        <v>4</v>
      </c>
      <c r="AR278" s="8">
        <v>3</v>
      </c>
      <c r="AS278" s="53" t="s">
        <v>231</v>
      </c>
      <c r="AT278" s="67"/>
      <c r="AU278" s="11">
        <f t="shared" si="205"/>
        <v>0</v>
      </c>
      <c r="AW278" s="7">
        <v>4</v>
      </c>
      <c r="AX278" s="8">
        <v>3</v>
      </c>
      <c r="AY278" s="53" t="s">
        <v>231</v>
      </c>
      <c r="AZ278" s="67">
        <v>0</v>
      </c>
      <c r="BA278" s="11">
        <f t="shared" si="206"/>
        <v>0</v>
      </c>
      <c r="BC278" s="7">
        <v>4</v>
      </c>
      <c r="BD278" s="8">
        <v>3</v>
      </c>
      <c r="BE278" s="53" t="s">
        <v>231</v>
      </c>
      <c r="BF278" s="67">
        <v>211.76</v>
      </c>
      <c r="BG278" s="11">
        <f t="shared" si="207"/>
        <v>635.28</v>
      </c>
      <c r="BI278" s="7">
        <v>4</v>
      </c>
      <c r="BJ278" s="8">
        <v>3</v>
      </c>
      <c r="BK278" s="53" t="s">
        <v>231</v>
      </c>
      <c r="BL278" s="67">
        <v>0</v>
      </c>
      <c r="BM278" s="11">
        <f t="shared" si="208"/>
        <v>0</v>
      </c>
    </row>
    <row r="279" spans="1:65" ht="12.75" thickBot="1" x14ac:dyDescent="0.3">
      <c r="A279" s="2"/>
      <c r="B279" s="2"/>
      <c r="C279" s="74" t="s">
        <v>345</v>
      </c>
      <c r="D279" s="14"/>
      <c r="E279" s="15">
        <f>SUM(E275:E278)</f>
        <v>0</v>
      </c>
      <c r="G279" s="2"/>
      <c r="H279" s="2"/>
      <c r="I279" s="74" t="s">
        <v>345</v>
      </c>
      <c r="J279" s="14"/>
      <c r="K279" s="15">
        <f>SUM(K275:K278)</f>
        <v>0</v>
      </c>
      <c r="M279" s="2"/>
      <c r="N279" s="2"/>
      <c r="O279" s="74" t="s">
        <v>345</v>
      </c>
      <c r="P279" s="14"/>
      <c r="Q279" s="15">
        <f>SUM(Q275:Q278)</f>
        <v>0</v>
      </c>
      <c r="S279" s="2"/>
      <c r="T279" s="2"/>
      <c r="U279" s="51" t="s">
        <v>16</v>
      </c>
      <c r="V279" s="14"/>
      <c r="W279" s="15">
        <f>SUM(W275:W278)</f>
        <v>918</v>
      </c>
      <c r="Y279" s="2"/>
      <c r="Z279" s="2"/>
      <c r="AA279" s="74" t="s">
        <v>345</v>
      </c>
      <c r="AB279" s="14"/>
      <c r="AC279" s="15">
        <f>SUM(AC275:AC278)</f>
        <v>0</v>
      </c>
      <c r="AE279" s="2"/>
      <c r="AF279" s="2"/>
      <c r="AG279" s="74" t="s">
        <v>345</v>
      </c>
      <c r="AH279" s="14"/>
      <c r="AI279" s="15">
        <f>SUM(AI275:AI278)</f>
        <v>0</v>
      </c>
      <c r="AK279" s="2"/>
      <c r="AL279" s="2"/>
      <c r="AM279" s="74" t="s">
        <v>345</v>
      </c>
      <c r="AN279" s="14"/>
      <c r="AO279" s="15">
        <f>SUM(AO275:AO278)</f>
        <v>0</v>
      </c>
      <c r="AQ279" s="2"/>
      <c r="AR279" s="2"/>
      <c r="AS279" s="74" t="s">
        <v>345</v>
      </c>
      <c r="AT279" s="14"/>
      <c r="AU279" s="15">
        <f>SUM(AU275:AU278)</f>
        <v>0</v>
      </c>
      <c r="AW279" s="2"/>
      <c r="AX279" s="2"/>
      <c r="AY279" s="74" t="s">
        <v>345</v>
      </c>
      <c r="AZ279" s="14"/>
      <c r="BA279" s="15">
        <f>SUM(BA275:BA278)</f>
        <v>0</v>
      </c>
      <c r="BC279" s="2"/>
      <c r="BD279" s="2"/>
      <c r="BE279" s="51" t="s">
        <v>16</v>
      </c>
      <c r="BF279" s="14"/>
      <c r="BG279" s="15">
        <f>SUM(BG275:BG278)</f>
        <v>1898.46</v>
      </c>
      <c r="BI279" s="2"/>
      <c r="BJ279" s="2"/>
      <c r="BK279" s="74" t="s">
        <v>345</v>
      </c>
      <c r="BL279" s="14"/>
      <c r="BM279" s="15">
        <f>SUM(BM275:BM278)</f>
        <v>0</v>
      </c>
    </row>
    <row r="280" spans="1:65" ht="12.75" thickBot="1" x14ac:dyDescent="0.3">
      <c r="A280" s="2"/>
      <c r="B280" s="2"/>
      <c r="C280" s="51" t="s">
        <v>232</v>
      </c>
      <c r="D280" s="14"/>
      <c r="E280" s="15">
        <f>+E279</f>
        <v>0</v>
      </c>
      <c r="G280" s="2"/>
      <c r="H280" s="2"/>
      <c r="I280" s="51" t="s">
        <v>232</v>
      </c>
      <c r="J280" s="14"/>
      <c r="K280" s="15">
        <f>+K279</f>
        <v>0</v>
      </c>
      <c r="M280" s="2"/>
      <c r="N280" s="2"/>
      <c r="O280" s="51" t="s">
        <v>232</v>
      </c>
      <c r="P280" s="14"/>
      <c r="Q280" s="15">
        <f>+Q279</f>
        <v>0</v>
      </c>
      <c r="S280" s="2"/>
      <c r="T280" s="2"/>
      <c r="U280" s="51" t="s">
        <v>232</v>
      </c>
      <c r="V280" s="14"/>
      <c r="W280" s="13">
        <f>+W279</f>
        <v>918</v>
      </c>
      <c r="Y280" s="2"/>
      <c r="Z280" s="2"/>
      <c r="AA280" s="51" t="s">
        <v>232</v>
      </c>
      <c r="AB280" s="14"/>
      <c r="AC280" s="15">
        <f>+AC279</f>
        <v>0</v>
      </c>
      <c r="AE280" s="2"/>
      <c r="AF280" s="2"/>
      <c r="AG280" s="51" t="s">
        <v>232</v>
      </c>
      <c r="AH280" s="14"/>
      <c r="AI280" s="15">
        <f>+AI279</f>
        <v>0</v>
      </c>
      <c r="AK280" s="2"/>
      <c r="AL280" s="2"/>
      <c r="AM280" s="51" t="s">
        <v>232</v>
      </c>
      <c r="AN280" s="14"/>
      <c r="AO280" s="15">
        <f>+AO279</f>
        <v>0</v>
      </c>
      <c r="AQ280" s="2"/>
      <c r="AR280" s="2"/>
      <c r="AS280" s="51" t="s">
        <v>232</v>
      </c>
      <c r="AT280" s="14"/>
      <c r="AU280" s="15">
        <f>+AU279</f>
        <v>0</v>
      </c>
      <c r="AW280" s="2"/>
      <c r="AX280" s="2"/>
      <c r="AY280" s="51" t="s">
        <v>232</v>
      </c>
      <c r="AZ280" s="14"/>
      <c r="BA280" s="15">
        <f>+BA279</f>
        <v>0</v>
      </c>
      <c r="BC280" s="2"/>
      <c r="BD280" s="2"/>
      <c r="BE280" s="51" t="s">
        <v>232</v>
      </c>
      <c r="BF280" s="14"/>
      <c r="BG280" s="15">
        <f>+BG279</f>
        <v>1898.46</v>
      </c>
      <c r="BI280" s="2"/>
      <c r="BJ280" s="2"/>
      <c r="BK280" s="51" t="s">
        <v>232</v>
      </c>
      <c r="BL280" s="14"/>
      <c r="BM280" s="15">
        <f>+BM279</f>
        <v>0</v>
      </c>
    </row>
    <row r="281" spans="1:65" x14ac:dyDescent="0.25">
      <c r="A281" s="2"/>
      <c r="B281" s="2"/>
      <c r="C281" s="54"/>
      <c r="D281" s="16"/>
      <c r="E281" s="16"/>
      <c r="G281" s="2"/>
      <c r="H281" s="2"/>
      <c r="I281" s="54"/>
      <c r="J281" s="16"/>
      <c r="K281" s="16"/>
      <c r="M281" s="2"/>
      <c r="N281" s="2"/>
      <c r="O281" s="54"/>
      <c r="P281" s="16"/>
      <c r="Q281" s="16"/>
      <c r="S281" s="2"/>
      <c r="T281" s="2"/>
      <c r="U281" s="54"/>
      <c r="V281" s="16"/>
      <c r="W281" s="16"/>
      <c r="Y281" s="2"/>
      <c r="Z281" s="2"/>
      <c r="AA281" s="54"/>
      <c r="AB281" s="16"/>
      <c r="AC281" s="16"/>
      <c r="AE281" s="2"/>
      <c r="AF281" s="2"/>
      <c r="AG281" s="54"/>
      <c r="AH281" s="16"/>
      <c r="AI281" s="16"/>
      <c r="AK281" s="2"/>
      <c r="AL281" s="2"/>
      <c r="AM281" s="54"/>
      <c r="AN281" s="16"/>
      <c r="AO281" s="16"/>
      <c r="AQ281" s="2"/>
      <c r="AR281" s="2"/>
      <c r="AS281" s="54"/>
      <c r="AT281" s="16"/>
      <c r="AU281" s="16"/>
      <c r="AW281" s="2"/>
      <c r="AX281" s="2"/>
      <c r="AY281" s="54"/>
      <c r="AZ281" s="16"/>
      <c r="BA281" s="16"/>
      <c r="BC281" s="2"/>
      <c r="BD281" s="2"/>
      <c r="BE281" s="54"/>
      <c r="BF281" s="16"/>
      <c r="BG281" s="16"/>
      <c r="BI281" s="2"/>
      <c r="BJ281" s="2"/>
      <c r="BK281" s="54"/>
      <c r="BL281" s="16"/>
      <c r="BM281" s="16"/>
    </row>
    <row r="282" spans="1:65" ht="12.6" customHeight="1" thickBot="1" x14ac:dyDescent="0.3">
      <c r="A282" s="80" t="s">
        <v>233</v>
      </c>
      <c r="B282" s="80"/>
      <c r="C282" s="80"/>
      <c r="D282" s="63"/>
      <c r="E282" s="27"/>
      <c r="G282" s="80" t="s">
        <v>233</v>
      </c>
      <c r="H282" s="80"/>
      <c r="I282" s="80"/>
      <c r="J282" s="69"/>
      <c r="K282" s="27"/>
      <c r="M282" s="80" t="s">
        <v>233</v>
      </c>
      <c r="N282" s="80"/>
      <c r="O282" s="80"/>
      <c r="P282" s="69"/>
      <c r="Q282" s="27"/>
      <c r="S282" s="80" t="s">
        <v>233</v>
      </c>
      <c r="T282" s="80"/>
      <c r="U282" s="80"/>
      <c r="V282" s="69"/>
      <c r="W282" s="27"/>
      <c r="Y282" s="80" t="s">
        <v>233</v>
      </c>
      <c r="Z282" s="80"/>
      <c r="AA282" s="80"/>
      <c r="AB282" s="69"/>
      <c r="AC282" s="27"/>
      <c r="AE282" s="80" t="s">
        <v>233</v>
      </c>
      <c r="AF282" s="80"/>
      <c r="AG282" s="80"/>
      <c r="AH282" s="69"/>
      <c r="AI282" s="27"/>
      <c r="AK282" s="80" t="s">
        <v>233</v>
      </c>
      <c r="AL282" s="80"/>
      <c r="AM282" s="80"/>
      <c r="AN282" s="69"/>
      <c r="AO282" s="27"/>
      <c r="AQ282" s="80" t="s">
        <v>233</v>
      </c>
      <c r="AR282" s="80"/>
      <c r="AS282" s="80"/>
      <c r="AT282" s="69"/>
      <c r="AU282" s="27"/>
      <c r="AW282" s="80" t="s">
        <v>233</v>
      </c>
      <c r="AX282" s="80"/>
      <c r="AY282" s="80"/>
      <c r="AZ282" s="69"/>
      <c r="BA282" s="27"/>
      <c r="BC282" s="80" t="s">
        <v>233</v>
      </c>
      <c r="BD282" s="80"/>
      <c r="BE282" s="80"/>
      <c r="BF282" s="69"/>
      <c r="BG282" s="27"/>
      <c r="BI282" s="80" t="s">
        <v>233</v>
      </c>
      <c r="BJ282" s="80"/>
      <c r="BK282" s="80"/>
      <c r="BL282" s="69"/>
      <c r="BM282" s="27"/>
    </row>
    <row r="283" spans="1:65" ht="15.75" customHeight="1" x14ac:dyDescent="0.25">
      <c r="A283" s="3" t="s">
        <v>2</v>
      </c>
      <c r="B283" s="4" t="s">
        <v>3</v>
      </c>
      <c r="C283" s="61"/>
      <c r="D283" s="33" t="s">
        <v>4</v>
      </c>
      <c r="E283" s="33" t="s">
        <v>5</v>
      </c>
      <c r="G283" s="3" t="s">
        <v>2</v>
      </c>
      <c r="H283" s="4" t="s">
        <v>3</v>
      </c>
      <c r="I283" s="61"/>
      <c r="J283" s="33" t="s">
        <v>4</v>
      </c>
      <c r="K283" s="33" t="s">
        <v>5</v>
      </c>
      <c r="M283" s="3" t="s">
        <v>2</v>
      </c>
      <c r="N283" s="4" t="s">
        <v>3</v>
      </c>
      <c r="O283" s="61"/>
      <c r="P283" s="33" t="s">
        <v>4</v>
      </c>
      <c r="Q283" s="33" t="s">
        <v>5</v>
      </c>
      <c r="S283" s="3" t="s">
        <v>2</v>
      </c>
      <c r="T283" s="4" t="s">
        <v>3</v>
      </c>
      <c r="U283" s="61"/>
      <c r="V283" s="33" t="s">
        <v>4</v>
      </c>
      <c r="W283" s="33" t="s">
        <v>5</v>
      </c>
      <c r="Y283" s="3" t="s">
        <v>2</v>
      </c>
      <c r="Z283" s="4" t="s">
        <v>3</v>
      </c>
      <c r="AA283" s="61"/>
      <c r="AB283" s="33" t="s">
        <v>4</v>
      </c>
      <c r="AC283" s="33" t="s">
        <v>5</v>
      </c>
      <c r="AE283" s="3" t="s">
        <v>2</v>
      </c>
      <c r="AF283" s="4" t="s">
        <v>3</v>
      </c>
      <c r="AG283" s="61"/>
      <c r="AH283" s="33" t="s">
        <v>4</v>
      </c>
      <c r="AI283" s="33" t="s">
        <v>5</v>
      </c>
      <c r="AK283" s="3" t="s">
        <v>2</v>
      </c>
      <c r="AL283" s="4" t="s">
        <v>3</v>
      </c>
      <c r="AM283" s="61"/>
      <c r="AN283" s="33" t="s">
        <v>4</v>
      </c>
      <c r="AO283" s="33" t="s">
        <v>5</v>
      </c>
      <c r="AQ283" s="3" t="s">
        <v>2</v>
      </c>
      <c r="AR283" s="4" t="s">
        <v>3</v>
      </c>
      <c r="AS283" s="61"/>
      <c r="AT283" s="33" t="s">
        <v>4</v>
      </c>
      <c r="AU283" s="33" t="s">
        <v>5</v>
      </c>
      <c r="AW283" s="3" t="s">
        <v>2</v>
      </c>
      <c r="AX283" s="4" t="s">
        <v>3</v>
      </c>
      <c r="AY283" s="61"/>
      <c r="AZ283" s="33" t="s">
        <v>4</v>
      </c>
      <c r="BA283" s="33" t="s">
        <v>5</v>
      </c>
      <c r="BC283" s="3" t="s">
        <v>2</v>
      </c>
      <c r="BD283" s="4" t="s">
        <v>3</v>
      </c>
      <c r="BE283" s="61"/>
      <c r="BF283" s="33" t="s">
        <v>4</v>
      </c>
      <c r="BG283" s="33" t="s">
        <v>5</v>
      </c>
      <c r="BI283" s="3" t="s">
        <v>2</v>
      </c>
      <c r="BJ283" s="4" t="s">
        <v>3</v>
      </c>
      <c r="BK283" s="61"/>
      <c r="BL283" s="33" t="s">
        <v>4</v>
      </c>
      <c r="BM283" s="33" t="s">
        <v>5</v>
      </c>
    </row>
    <row r="284" spans="1:65" ht="15.75" customHeight="1" thickBot="1" x14ac:dyDescent="0.3">
      <c r="A284" s="7" t="s">
        <v>6</v>
      </c>
      <c r="B284" s="8" t="s">
        <v>7</v>
      </c>
      <c r="C284" s="49" t="s">
        <v>8</v>
      </c>
      <c r="D284" s="10" t="s">
        <v>9</v>
      </c>
      <c r="E284" s="10" t="s">
        <v>9</v>
      </c>
      <c r="G284" s="7" t="s">
        <v>6</v>
      </c>
      <c r="H284" s="8" t="s">
        <v>7</v>
      </c>
      <c r="I284" s="49" t="s">
        <v>8</v>
      </c>
      <c r="J284" s="10" t="s">
        <v>9</v>
      </c>
      <c r="K284" s="10" t="s">
        <v>9</v>
      </c>
      <c r="M284" s="7" t="s">
        <v>6</v>
      </c>
      <c r="N284" s="8" t="s">
        <v>7</v>
      </c>
      <c r="O284" s="49" t="s">
        <v>8</v>
      </c>
      <c r="P284" s="10" t="s">
        <v>9</v>
      </c>
      <c r="Q284" s="10" t="s">
        <v>9</v>
      </c>
      <c r="S284" s="7" t="s">
        <v>6</v>
      </c>
      <c r="T284" s="8" t="s">
        <v>7</v>
      </c>
      <c r="U284" s="49" t="s">
        <v>8</v>
      </c>
      <c r="V284" s="10" t="s">
        <v>9</v>
      </c>
      <c r="W284" s="10" t="s">
        <v>9</v>
      </c>
      <c r="Y284" s="7" t="s">
        <v>6</v>
      </c>
      <c r="Z284" s="8" t="s">
        <v>7</v>
      </c>
      <c r="AA284" s="49" t="s">
        <v>8</v>
      </c>
      <c r="AB284" s="10" t="s">
        <v>9</v>
      </c>
      <c r="AC284" s="10" t="s">
        <v>9</v>
      </c>
      <c r="AE284" s="7" t="s">
        <v>6</v>
      </c>
      <c r="AF284" s="8" t="s">
        <v>7</v>
      </c>
      <c r="AG284" s="49" t="s">
        <v>8</v>
      </c>
      <c r="AH284" s="10" t="s">
        <v>9</v>
      </c>
      <c r="AI284" s="10" t="s">
        <v>9</v>
      </c>
      <c r="AK284" s="7" t="s">
        <v>6</v>
      </c>
      <c r="AL284" s="8" t="s">
        <v>7</v>
      </c>
      <c r="AM284" s="49" t="s">
        <v>8</v>
      </c>
      <c r="AN284" s="10" t="s">
        <v>9</v>
      </c>
      <c r="AO284" s="10" t="s">
        <v>9</v>
      </c>
      <c r="AQ284" s="7" t="s">
        <v>6</v>
      </c>
      <c r="AR284" s="8" t="s">
        <v>7</v>
      </c>
      <c r="AS284" s="49" t="s">
        <v>8</v>
      </c>
      <c r="AT284" s="10" t="s">
        <v>9</v>
      </c>
      <c r="AU284" s="10" t="s">
        <v>9</v>
      </c>
      <c r="AW284" s="7" t="s">
        <v>6</v>
      </c>
      <c r="AX284" s="8" t="s">
        <v>7</v>
      </c>
      <c r="AY284" s="49" t="s">
        <v>8</v>
      </c>
      <c r="AZ284" s="10" t="s">
        <v>9</v>
      </c>
      <c r="BA284" s="10" t="s">
        <v>9</v>
      </c>
      <c r="BC284" s="7" t="s">
        <v>6</v>
      </c>
      <c r="BD284" s="8" t="s">
        <v>7</v>
      </c>
      <c r="BE284" s="49" t="s">
        <v>8</v>
      </c>
      <c r="BF284" s="10" t="s">
        <v>9</v>
      </c>
      <c r="BG284" s="10" t="s">
        <v>9</v>
      </c>
      <c r="BI284" s="7" t="s">
        <v>6</v>
      </c>
      <c r="BJ284" s="8" t="s">
        <v>7</v>
      </c>
      <c r="BK284" s="49" t="s">
        <v>8</v>
      </c>
      <c r="BL284" s="10" t="s">
        <v>9</v>
      </c>
      <c r="BM284" s="10" t="s">
        <v>9</v>
      </c>
    </row>
    <row r="285" spans="1:65" ht="12.6" customHeight="1" thickBot="1" x14ac:dyDescent="0.3">
      <c r="A285" s="7">
        <v>1</v>
      </c>
      <c r="B285" s="8">
        <v>2</v>
      </c>
      <c r="C285" s="53" t="s">
        <v>234</v>
      </c>
      <c r="D285" s="66">
        <v>0</v>
      </c>
      <c r="E285" s="11">
        <f t="shared" ref="E285:E288" si="209">SUM(B285*D285)</f>
        <v>0</v>
      </c>
      <c r="G285" s="7">
        <v>1</v>
      </c>
      <c r="H285" s="8">
        <v>2</v>
      </c>
      <c r="I285" s="53" t="s">
        <v>234</v>
      </c>
      <c r="J285" s="67">
        <v>0</v>
      </c>
      <c r="K285" s="11">
        <f t="shared" ref="K285:K288" si="210">SUM(H285*J285)</f>
        <v>0</v>
      </c>
      <c r="M285" s="7">
        <v>1</v>
      </c>
      <c r="N285" s="8">
        <v>2</v>
      </c>
      <c r="O285" s="53" t="s">
        <v>234</v>
      </c>
      <c r="P285" s="67"/>
      <c r="Q285" s="11">
        <f t="shared" ref="Q285:Q288" si="211">SUM(N285*P285)</f>
        <v>0</v>
      </c>
      <c r="S285" s="7">
        <v>1</v>
      </c>
      <c r="T285" s="8">
        <v>2</v>
      </c>
      <c r="U285" s="53" t="s">
        <v>234</v>
      </c>
      <c r="V285" s="67">
        <v>174</v>
      </c>
      <c r="W285" s="11">
        <f t="shared" ref="W285:W288" si="212">SUM(T285*V285)</f>
        <v>348</v>
      </c>
      <c r="Y285" s="7">
        <v>1</v>
      </c>
      <c r="Z285" s="8">
        <v>2</v>
      </c>
      <c r="AA285" s="53" t="s">
        <v>234</v>
      </c>
      <c r="AB285" s="67"/>
      <c r="AC285" s="11">
        <f t="shared" ref="AC285:AC288" si="213">SUM(Z285*AB285)</f>
        <v>0</v>
      </c>
      <c r="AE285" s="7">
        <v>1</v>
      </c>
      <c r="AF285" s="8">
        <v>2</v>
      </c>
      <c r="AG285" s="53" t="s">
        <v>234</v>
      </c>
      <c r="AH285" s="67">
        <v>0</v>
      </c>
      <c r="AI285" s="11">
        <f t="shared" ref="AI285:AI288" si="214">SUM(AF285*AH285)</f>
        <v>0</v>
      </c>
      <c r="AK285" s="7">
        <v>1</v>
      </c>
      <c r="AL285" s="8">
        <v>2</v>
      </c>
      <c r="AM285" s="53" t="s">
        <v>234</v>
      </c>
      <c r="AN285" s="67">
        <v>0</v>
      </c>
      <c r="AO285" s="11">
        <f t="shared" ref="AO285:AO288" si="215">SUM(AL285*AN285)</f>
        <v>0</v>
      </c>
      <c r="AQ285" s="7">
        <v>1</v>
      </c>
      <c r="AR285" s="8">
        <v>2</v>
      </c>
      <c r="AS285" s="53" t="s">
        <v>234</v>
      </c>
      <c r="AT285" s="67"/>
      <c r="AU285" s="11">
        <f t="shared" ref="AU285:AU288" si="216">SUM(AR285*AT285)</f>
        <v>0</v>
      </c>
      <c r="AW285" s="7">
        <v>1</v>
      </c>
      <c r="AX285" s="8">
        <v>2</v>
      </c>
      <c r="AY285" s="53" t="s">
        <v>234</v>
      </c>
      <c r="AZ285" s="67">
        <v>0</v>
      </c>
      <c r="BA285" s="11">
        <f t="shared" ref="BA285:BA288" si="217">SUM(AX285*AZ285)</f>
        <v>0</v>
      </c>
      <c r="BC285" s="7">
        <v>1</v>
      </c>
      <c r="BD285" s="8">
        <v>2</v>
      </c>
      <c r="BE285" s="53" t="s">
        <v>234</v>
      </c>
      <c r="BF285" s="67">
        <v>155.46</v>
      </c>
      <c r="BG285" s="11">
        <f t="shared" ref="BG285:BG288" si="218">SUM(BD285*BF285)</f>
        <v>310.92</v>
      </c>
      <c r="BI285" s="7">
        <v>1</v>
      </c>
      <c r="BJ285" s="8">
        <v>2</v>
      </c>
      <c r="BK285" s="53" t="s">
        <v>234</v>
      </c>
      <c r="BL285" s="67">
        <v>0</v>
      </c>
      <c r="BM285" s="11">
        <f t="shared" ref="BM285:BM288" si="219">SUM(BJ285*BL285)</f>
        <v>0</v>
      </c>
    </row>
    <row r="286" spans="1:65" ht="12.6" customHeight="1" thickBot="1" x14ac:dyDescent="0.3">
      <c r="A286" s="7">
        <v>2</v>
      </c>
      <c r="B286" s="8">
        <v>2</v>
      </c>
      <c r="C286" s="53" t="s">
        <v>235</v>
      </c>
      <c r="D286" s="66">
        <v>0</v>
      </c>
      <c r="E286" s="11">
        <f t="shared" si="209"/>
        <v>0</v>
      </c>
      <c r="G286" s="7">
        <v>2</v>
      </c>
      <c r="H286" s="8">
        <v>2</v>
      </c>
      <c r="I286" s="53" t="s">
        <v>235</v>
      </c>
      <c r="J286" s="67">
        <v>0</v>
      </c>
      <c r="K286" s="11">
        <f t="shared" si="210"/>
        <v>0</v>
      </c>
      <c r="M286" s="7">
        <v>2</v>
      </c>
      <c r="N286" s="8">
        <v>2</v>
      </c>
      <c r="O286" s="53" t="s">
        <v>235</v>
      </c>
      <c r="P286" s="67"/>
      <c r="Q286" s="11">
        <f t="shared" si="211"/>
        <v>0</v>
      </c>
      <c r="S286" s="7">
        <v>2</v>
      </c>
      <c r="T286" s="8">
        <v>2</v>
      </c>
      <c r="U286" s="53" t="s">
        <v>235</v>
      </c>
      <c r="V286" s="67">
        <v>174</v>
      </c>
      <c r="W286" s="11">
        <f t="shared" si="212"/>
        <v>348</v>
      </c>
      <c r="Y286" s="7">
        <v>2</v>
      </c>
      <c r="Z286" s="8">
        <v>2</v>
      </c>
      <c r="AA286" s="53" t="s">
        <v>235</v>
      </c>
      <c r="AB286" s="67"/>
      <c r="AC286" s="11">
        <f t="shared" si="213"/>
        <v>0</v>
      </c>
      <c r="AE286" s="7">
        <v>2</v>
      </c>
      <c r="AF286" s="8">
        <v>2</v>
      </c>
      <c r="AG286" s="53" t="s">
        <v>235</v>
      </c>
      <c r="AH286" s="67">
        <v>0</v>
      </c>
      <c r="AI286" s="11">
        <f t="shared" si="214"/>
        <v>0</v>
      </c>
      <c r="AK286" s="7">
        <v>2</v>
      </c>
      <c r="AL286" s="8">
        <v>2</v>
      </c>
      <c r="AM286" s="53" t="s">
        <v>235</v>
      </c>
      <c r="AN286" s="67">
        <v>0</v>
      </c>
      <c r="AO286" s="11">
        <f t="shared" si="215"/>
        <v>0</v>
      </c>
      <c r="AQ286" s="7">
        <v>2</v>
      </c>
      <c r="AR286" s="8">
        <v>2</v>
      </c>
      <c r="AS286" s="53" t="s">
        <v>235</v>
      </c>
      <c r="AT286" s="67"/>
      <c r="AU286" s="11">
        <f t="shared" si="216"/>
        <v>0</v>
      </c>
      <c r="AW286" s="7">
        <v>2</v>
      </c>
      <c r="AX286" s="8">
        <v>2</v>
      </c>
      <c r="AY286" s="53" t="s">
        <v>235</v>
      </c>
      <c r="AZ286" s="67">
        <v>0</v>
      </c>
      <c r="BA286" s="11">
        <f t="shared" si="217"/>
        <v>0</v>
      </c>
      <c r="BC286" s="7">
        <v>2</v>
      </c>
      <c r="BD286" s="8">
        <v>2</v>
      </c>
      <c r="BE286" s="53" t="s">
        <v>235</v>
      </c>
      <c r="BF286" s="67">
        <v>155.46</v>
      </c>
      <c r="BG286" s="11">
        <f t="shared" si="218"/>
        <v>310.92</v>
      </c>
      <c r="BI286" s="7">
        <v>2</v>
      </c>
      <c r="BJ286" s="8">
        <v>2</v>
      </c>
      <c r="BK286" s="53" t="s">
        <v>235</v>
      </c>
      <c r="BL286" s="67">
        <v>0</v>
      </c>
      <c r="BM286" s="11">
        <f t="shared" si="219"/>
        <v>0</v>
      </c>
    </row>
    <row r="287" spans="1:65" ht="12.6" customHeight="1" thickBot="1" x14ac:dyDescent="0.3">
      <c r="A287" s="7">
        <v>3</v>
      </c>
      <c r="B287" s="8">
        <v>2</v>
      </c>
      <c r="C287" s="53" t="s">
        <v>236</v>
      </c>
      <c r="D287" s="66">
        <v>0</v>
      </c>
      <c r="E287" s="11">
        <f t="shared" si="209"/>
        <v>0</v>
      </c>
      <c r="G287" s="7">
        <v>3</v>
      </c>
      <c r="H287" s="8">
        <v>2</v>
      </c>
      <c r="I287" s="53" t="s">
        <v>236</v>
      </c>
      <c r="J287" s="67">
        <v>0</v>
      </c>
      <c r="K287" s="11">
        <f t="shared" si="210"/>
        <v>0</v>
      </c>
      <c r="M287" s="7">
        <v>3</v>
      </c>
      <c r="N287" s="8">
        <v>2</v>
      </c>
      <c r="O287" s="53" t="s">
        <v>236</v>
      </c>
      <c r="P287" s="67"/>
      <c r="Q287" s="11">
        <f t="shared" si="211"/>
        <v>0</v>
      </c>
      <c r="S287" s="7">
        <v>3</v>
      </c>
      <c r="T287" s="8">
        <v>2</v>
      </c>
      <c r="U287" s="53" t="s">
        <v>236</v>
      </c>
      <c r="V287" s="67">
        <v>174</v>
      </c>
      <c r="W287" s="11">
        <f t="shared" si="212"/>
        <v>348</v>
      </c>
      <c r="Y287" s="7">
        <v>3</v>
      </c>
      <c r="Z287" s="8">
        <v>2</v>
      </c>
      <c r="AA287" s="53" t="s">
        <v>236</v>
      </c>
      <c r="AB287" s="67"/>
      <c r="AC287" s="11">
        <f t="shared" si="213"/>
        <v>0</v>
      </c>
      <c r="AE287" s="7">
        <v>3</v>
      </c>
      <c r="AF287" s="8">
        <v>2</v>
      </c>
      <c r="AG287" s="53" t="s">
        <v>236</v>
      </c>
      <c r="AH287" s="67">
        <v>0</v>
      </c>
      <c r="AI287" s="11">
        <f t="shared" si="214"/>
        <v>0</v>
      </c>
      <c r="AK287" s="7">
        <v>3</v>
      </c>
      <c r="AL287" s="8">
        <v>2</v>
      </c>
      <c r="AM287" s="53" t="s">
        <v>236</v>
      </c>
      <c r="AN287" s="67">
        <v>0</v>
      </c>
      <c r="AO287" s="11">
        <f t="shared" si="215"/>
        <v>0</v>
      </c>
      <c r="AQ287" s="7">
        <v>3</v>
      </c>
      <c r="AR287" s="8">
        <v>2</v>
      </c>
      <c r="AS287" s="53" t="s">
        <v>236</v>
      </c>
      <c r="AT287" s="67"/>
      <c r="AU287" s="11">
        <f t="shared" si="216"/>
        <v>0</v>
      </c>
      <c r="AW287" s="7">
        <v>3</v>
      </c>
      <c r="AX287" s="8">
        <v>2</v>
      </c>
      <c r="AY287" s="53" t="s">
        <v>236</v>
      </c>
      <c r="AZ287" s="67">
        <v>0</v>
      </c>
      <c r="BA287" s="11">
        <f t="shared" si="217"/>
        <v>0</v>
      </c>
      <c r="BC287" s="7">
        <v>3</v>
      </c>
      <c r="BD287" s="8">
        <v>2</v>
      </c>
      <c r="BE287" s="53" t="s">
        <v>236</v>
      </c>
      <c r="BF287" s="67">
        <v>127.27</v>
      </c>
      <c r="BG287" s="11">
        <f t="shared" si="218"/>
        <v>254.54</v>
      </c>
      <c r="BI287" s="7">
        <v>3</v>
      </c>
      <c r="BJ287" s="8">
        <v>2</v>
      </c>
      <c r="BK287" s="53" t="s">
        <v>236</v>
      </c>
      <c r="BL287" s="67">
        <v>0</v>
      </c>
      <c r="BM287" s="11">
        <f t="shared" si="219"/>
        <v>0</v>
      </c>
    </row>
    <row r="288" spans="1:65" ht="12.6" customHeight="1" thickBot="1" x14ac:dyDescent="0.3">
      <c r="A288" s="7">
        <v>4</v>
      </c>
      <c r="B288" s="8">
        <v>2</v>
      </c>
      <c r="C288" s="53" t="s">
        <v>237</v>
      </c>
      <c r="D288" s="66">
        <v>0</v>
      </c>
      <c r="E288" s="11">
        <f t="shared" si="209"/>
        <v>0</v>
      </c>
      <c r="G288" s="7">
        <v>4</v>
      </c>
      <c r="H288" s="8">
        <v>2</v>
      </c>
      <c r="I288" s="53" t="s">
        <v>237</v>
      </c>
      <c r="J288" s="67">
        <v>0</v>
      </c>
      <c r="K288" s="11">
        <f t="shared" si="210"/>
        <v>0</v>
      </c>
      <c r="M288" s="7">
        <v>4</v>
      </c>
      <c r="N288" s="8">
        <v>2</v>
      </c>
      <c r="O288" s="53" t="s">
        <v>237</v>
      </c>
      <c r="P288" s="67"/>
      <c r="Q288" s="11">
        <f t="shared" si="211"/>
        <v>0</v>
      </c>
      <c r="S288" s="7">
        <v>4</v>
      </c>
      <c r="T288" s="8">
        <v>2</v>
      </c>
      <c r="U288" s="53" t="s">
        <v>237</v>
      </c>
      <c r="V288" s="67">
        <v>174</v>
      </c>
      <c r="W288" s="11">
        <f t="shared" si="212"/>
        <v>348</v>
      </c>
      <c r="Y288" s="7">
        <v>4</v>
      </c>
      <c r="Z288" s="8">
        <v>2</v>
      </c>
      <c r="AA288" s="53" t="s">
        <v>237</v>
      </c>
      <c r="AB288" s="67"/>
      <c r="AC288" s="11">
        <f t="shared" si="213"/>
        <v>0</v>
      </c>
      <c r="AE288" s="7">
        <v>4</v>
      </c>
      <c r="AF288" s="8">
        <v>2</v>
      </c>
      <c r="AG288" s="53" t="s">
        <v>237</v>
      </c>
      <c r="AH288" s="67">
        <v>0</v>
      </c>
      <c r="AI288" s="11">
        <f t="shared" si="214"/>
        <v>0</v>
      </c>
      <c r="AK288" s="7">
        <v>4</v>
      </c>
      <c r="AL288" s="8">
        <v>2</v>
      </c>
      <c r="AM288" s="53" t="s">
        <v>237</v>
      </c>
      <c r="AN288" s="67">
        <v>0</v>
      </c>
      <c r="AO288" s="11">
        <f t="shared" si="215"/>
        <v>0</v>
      </c>
      <c r="AQ288" s="7">
        <v>4</v>
      </c>
      <c r="AR288" s="8">
        <v>2</v>
      </c>
      <c r="AS288" s="53" t="s">
        <v>237</v>
      </c>
      <c r="AT288" s="67"/>
      <c r="AU288" s="11">
        <f t="shared" si="216"/>
        <v>0</v>
      </c>
      <c r="AW288" s="7">
        <v>4</v>
      </c>
      <c r="AX288" s="8">
        <v>2</v>
      </c>
      <c r="AY288" s="53" t="s">
        <v>237</v>
      </c>
      <c r="AZ288" s="67">
        <v>0</v>
      </c>
      <c r="BA288" s="11">
        <f t="shared" si="217"/>
        <v>0</v>
      </c>
      <c r="BC288" s="7">
        <v>4</v>
      </c>
      <c r="BD288" s="8">
        <v>2</v>
      </c>
      <c r="BE288" s="53" t="s">
        <v>237</v>
      </c>
      <c r="BF288" s="67">
        <v>127.27</v>
      </c>
      <c r="BG288" s="11">
        <f t="shared" si="218"/>
        <v>254.54</v>
      </c>
      <c r="BI288" s="7">
        <v>4</v>
      </c>
      <c r="BJ288" s="8">
        <v>2</v>
      </c>
      <c r="BK288" s="53" t="s">
        <v>237</v>
      </c>
      <c r="BL288" s="67">
        <v>0</v>
      </c>
      <c r="BM288" s="11">
        <f t="shared" si="219"/>
        <v>0</v>
      </c>
    </row>
    <row r="289" spans="1:65" ht="12.75" thickBot="1" x14ac:dyDescent="0.3">
      <c r="A289" s="2"/>
      <c r="B289" s="2"/>
      <c r="C289" s="74" t="s">
        <v>345</v>
      </c>
      <c r="D289" s="14"/>
      <c r="E289" s="15">
        <f>SUM(E285:E288)</f>
        <v>0</v>
      </c>
      <c r="G289" s="2"/>
      <c r="H289" s="2"/>
      <c r="I289" s="74" t="s">
        <v>345</v>
      </c>
      <c r="J289" s="14"/>
      <c r="K289" s="15">
        <f>SUM(K285:K288)</f>
        <v>0</v>
      </c>
      <c r="M289" s="2"/>
      <c r="N289" s="2"/>
      <c r="O289" s="74" t="s">
        <v>345</v>
      </c>
      <c r="P289" s="14"/>
      <c r="Q289" s="15">
        <f>SUM(Q285:Q288)</f>
        <v>0</v>
      </c>
      <c r="S289" s="2"/>
      <c r="T289" s="2"/>
      <c r="U289" s="51" t="s">
        <v>16</v>
      </c>
      <c r="V289" s="14"/>
      <c r="W289" s="15">
        <f>SUM(W285:W288)</f>
        <v>1392</v>
      </c>
      <c r="Y289" s="2"/>
      <c r="Z289" s="2"/>
      <c r="AA289" s="74" t="s">
        <v>345</v>
      </c>
      <c r="AB289" s="14"/>
      <c r="AC289" s="15">
        <f>SUM(AC285:AC288)</f>
        <v>0</v>
      </c>
      <c r="AE289" s="2"/>
      <c r="AF289" s="2"/>
      <c r="AG289" s="74" t="s">
        <v>345</v>
      </c>
      <c r="AH289" s="14"/>
      <c r="AI289" s="15">
        <f>SUM(AI285:AI288)</f>
        <v>0</v>
      </c>
      <c r="AK289" s="2"/>
      <c r="AL289" s="2"/>
      <c r="AM289" s="74" t="s">
        <v>345</v>
      </c>
      <c r="AN289" s="14"/>
      <c r="AO289" s="15">
        <f>SUM(AO285:AO288)</f>
        <v>0</v>
      </c>
      <c r="AQ289" s="2"/>
      <c r="AR289" s="2"/>
      <c r="AS289" s="74" t="s">
        <v>345</v>
      </c>
      <c r="AT289" s="14"/>
      <c r="AU289" s="15">
        <f>SUM(AU285:AU288)</f>
        <v>0</v>
      </c>
      <c r="AW289" s="2"/>
      <c r="AX289" s="2"/>
      <c r="AY289" s="74" t="s">
        <v>345</v>
      </c>
      <c r="AZ289" s="14"/>
      <c r="BA289" s="15">
        <f>SUM(BA285:BA288)</f>
        <v>0</v>
      </c>
      <c r="BC289" s="2"/>
      <c r="BD289" s="2"/>
      <c r="BE289" s="51" t="s">
        <v>16</v>
      </c>
      <c r="BF289" s="14"/>
      <c r="BG289" s="15">
        <f>SUM(BG285:BG288)</f>
        <v>1130.92</v>
      </c>
      <c r="BI289" s="2"/>
      <c r="BJ289" s="2"/>
      <c r="BK289" s="74" t="s">
        <v>345</v>
      </c>
      <c r="BL289" s="14"/>
      <c r="BM289" s="15">
        <f>SUM(BM285:BM288)</f>
        <v>0</v>
      </c>
    </row>
    <row r="290" spans="1:65" ht="12.75" thickBot="1" x14ac:dyDescent="0.3">
      <c r="A290" s="2"/>
      <c r="B290" s="2"/>
      <c r="C290" s="51" t="s">
        <v>238</v>
      </c>
      <c r="D290" s="14"/>
      <c r="E290" s="15">
        <f>+E289</f>
        <v>0</v>
      </c>
      <c r="G290" s="2"/>
      <c r="H290" s="2"/>
      <c r="I290" s="51" t="s">
        <v>238</v>
      </c>
      <c r="J290" s="14"/>
      <c r="K290" s="15">
        <f>+K289</f>
        <v>0</v>
      </c>
      <c r="M290" s="2"/>
      <c r="N290" s="2"/>
      <c r="O290" s="51" t="s">
        <v>238</v>
      </c>
      <c r="P290" s="14"/>
      <c r="Q290" s="15">
        <f>+Q289</f>
        <v>0</v>
      </c>
      <c r="S290" s="2"/>
      <c r="T290" s="2"/>
      <c r="U290" s="51" t="s">
        <v>238</v>
      </c>
      <c r="V290" s="14"/>
      <c r="W290" s="15">
        <f>+W289</f>
        <v>1392</v>
      </c>
      <c r="Y290" s="2"/>
      <c r="Z290" s="2"/>
      <c r="AA290" s="51" t="s">
        <v>238</v>
      </c>
      <c r="AB290" s="14"/>
      <c r="AC290" s="15">
        <f>+AC289</f>
        <v>0</v>
      </c>
      <c r="AE290" s="2"/>
      <c r="AF290" s="2"/>
      <c r="AG290" s="51" t="s">
        <v>238</v>
      </c>
      <c r="AH290" s="14"/>
      <c r="AI290" s="15">
        <f>+AI289</f>
        <v>0</v>
      </c>
      <c r="AK290" s="2"/>
      <c r="AL290" s="2"/>
      <c r="AM290" s="51" t="s">
        <v>238</v>
      </c>
      <c r="AN290" s="14"/>
      <c r="AO290" s="15">
        <f>+AO289</f>
        <v>0</v>
      </c>
      <c r="AQ290" s="2"/>
      <c r="AR290" s="2"/>
      <c r="AS290" s="51" t="s">
        <v>238</v>
      </c>
      <c r="AT290" s="14"/>
      <c r="AU290" s="15">
        <f>+AU289</f>
        <v>0</v>
      </c>
      <c r="AW290" s="2"/>
      <c r="AX290" s="2"/>
      <c r="AY290" s="51" t="s">
        <v>238</v>
      </c>
      <c r="AZ290" s="14"/>
      <c r="BA290" s="15">
        <f>+BA289</f>
        <v>0</v>
      </c>
      <c r="BC290" s="2"/>
      <c r="BD290" s="2"/>
      <c r="BE290" s="51" t="s">
        <v>238</v>
      </c>
      <c r="BF290" s="14"/>
      <c r="BG290" s="15">
        <f>+BG289</f>
        <v>1130.92</v>
      </c>
      <c r="BI290" s="2"/>
      <c r="BJ290" s="2"/>
      <c r="BK290" s="51" t="s">
        <v>238</v>
      </c>
      <c r="BL290" s="14"/>
      <c r="BM290" s="15">
        <f>+BM289</f>
        <v>0</v>
      </c>
    </row>
    <row r="291" spans="1:65" x14ac:dyDescent="0.25">
      <c r="A291" s="2"/>
      <c r="B291" s="2"/>
      <c r="C291" s="54"/>
      <c r="D291" s="16"/>
      <c r="E291" s="16"/>
      <c r="G291" s="2"/>
      <c r="H291" s="2"/>
      <c r="I291" s="54"/>
      <c r="J291" s="16"/>
      <c r="K291" s="16"/>
      <c r="M291" s="2"/>
      <c r="N291" s="2"/>
      <c r="O291" s="54"/>
      <c r="P291" s="16"/>
      <c r="Q291" s="16"/>
      <c r="S291" s="2"/>
      <c r="T291" s="2"/>
      <c r="U291" s="54"/>
      <c r="V291" s="16"/>
      <c r="W291" s="16"/>
      <c r="Y291" s="2"/>
      <c r="Z291" s="2"/>
      <c r="AA291" s="54"/>
      <c r="AB291" s="16"/>
      <c r="AC291" s="16"/>
      <c r="AE291" s="2"/>
      <c r="AF291" s="2"/>
      <c r="AG291" s="54"/>
      <c r="AH291" s="16"/>
      <c r="AI291" s="16"/>
      <c r="AK291" s="2"/>
      <c r="AL291" s="2"/>
      <c r="AM291" s="54"/>
      <c r="AN291" s="16"/>
      <c r="AO291" s="16"/>
      <c r="AQ291" s="2"/>
      <c r="AR291" s="2"/>
      <c r="AS291" s="54"/>
      <c r="AT291" s="16"/>
      <c r="AU291" s="16"/>
      <c r="AW291" s="2"/>
      <c r="AX291" s="2"/>
      <c r="AY291" s="54"/>
      <c r="AZ291" s="16"/>
      <c r="BA291" s="16"/>
      <c r="BC291" s="2"/>
      <c r="BD291" s="2"/>
      <c r="BE291" s="54"/>
      <c r="BF291" s="16"/>
      <c r="BG291" s="16"/>
      <c r="BI291" s="2"/>
      <c r="BJ291" s="2"/>
      <c r="BK291" s="54"/>
      <c r="BL291" s="16"/>
      <c r="BM291" s="16"/>
    </row>
    <row r="292" spans="1:65" ht="13.9" customHeight="1" thickBot="1" x14ac:dyDescent="0.3">
      <c r="A292" s="76" t="s">
        <v>239</v>
      </c>
      <c r="B292" s="76"/>
      <c r="C292" s="76"/>
      <c r="D292" s="28"/>
      <c r="E292" s="28"/>
      <c r="G292" s="76" t="s">
        <v>239</v>
      </c>
      <c r="H292" s="76"/>
      <c r="I292" s="76"/>
      <c r="J292" s="28"/>
      <c r="K292" s="28"/>
      <c r="M292" s="76" t="s">
        <v>239</v>
      </c>
      <c r="N292" s="76"/>
      <c r="O292" s="76"/>
      <c r="P292" s="28"/>
      <c r="Q292" s="28"/>
      <c r="S292" s="76" t="s">
        <v>239</v>
      </c>
      <c r="T292" s="76"/>
      <c r="U292" s="76"/>
      <c r="V292" s="28"/>
      <c r="W292" s="28"/>
      <c r="Y292" s="76" t="s">
        <v>239</v>
      </c>
      <c r="Z292" s="76"/>
      <c r="AA292" s="76"/>
      <c r="AB292" s="28"/>
      <c r="AC292" s="28"/>
      <c r="AE292" s="76" t="s">
        <v>239</v>
      </c>
      <c r="AF292" s="76"/>
      <c r="AG292" s="76"/>
      <c r="AH292" s="28"/>
      <c r="AI292" s="28"/>
      <c r="AK292" s="76" t="s">
        <v>239</v>
      </c>
      <c r="AL292" s="76"/>
      <c r="AM292" s="76"/>
      <c r="AN292" s="28"/>
      <c r="AO292" s="28"/>
      <c r="AQ292" s="76" t="s">
        <v>239</v>
      </c>
      <c r="AR292" s="76"/>
      <c r="AS292" s="76"/>
      <c r="AT292" s="28"/>
      <c r="AU292" s="28"/>
      <c r="AW292" s="76" t="s">
        <v>239</v>
      </c>
      <c r="AX292" s="76"/>
      <c r="AY292" s="76"/>
      <c r="AZ292" s="28"/>
      <c r="BA292" s="28"/>
      <c r="BC292" s="76" t="s">
        <v>239</v>
      </c>
      <c r="BD292" s="76"/>
      <c r="BE292" s="76"/>
      <c r="BF292" s="28"/>
      <c r="BG292" s="28"/>
      <c r="BI292" s="76" t="s">
        <v>239</v>
      </c>
      <c r="BJ292" s="76"/>
      <c r="BK292" s="76"/>
      <c r="BL292" s="28"/>
      <c r="BM292" s="28"/>
    </row>
    <row r="293" spans="1:65" ht="15.75" customHeight="1" x14ac:dyDescent="0.25">
      <c r="A293" s="3" t="s">
        <v>2</v>
      </c>
      <c r="B293" s="4" t="s">
        <v>3</v>
      </c>
      <c r="C293" s="61"/>
      <c r="D293" s="33" t="s">
        <v>4</v>
      </c>
      <c r="E293" s="33" t="s">
        <v>5</v>
      </c>
      <c r="G293" s="3" t="s">
        <v>2</v>
      </c>
      <c r="H293" s="4" t="s">
        <v>3</v>
      </c>
      <c r="I293" s="61"/>
      <c r="J293" s="33" t="s">
        <v>4</v>
      </c>
      <c r="K293" s="33" t="s">
        <v>5</v>
      </c>
      <c r="M293" s="3" t="s">
        <v>2</v>
      </c>
      <c r="N293" s="4" t="s">
        <v>3</v>
      </c>
      <c r="O293" s="61"/>
      <c r="P293" s="33" t="s">
        <v>4</v>
      </c>
      <c r="Q293" s="33" t="s">
        <v>5</v>
      </c>
      <c r="S293" s="3" t="s">
        <v>2</v>
      </c>
      <c r="T293" s="4" t="s">
        <v>3</v>
      </c>
      <c r="U293" s="61"/>
      <c r="V293" s="33" t="s">
        <v>4</v>
      </c>
      <c r="W293" s="33" t="s">
        <v>5</v>
      </c>
      <c r="Y293" s="3" t="s">
        <v>2</v>
      </c>
      <c r="Z293" s="4" t="s">
        <v>3</v>
      </c>
      <c r="AA293" s="61"/>
      <c r="AB293" s="33" t="s">
        <v>4</v>
      </c>
      <c r="AC293" s="33" t="s">
        <v>5</v>
      </c>
      <c r="AE293" s="3" t="s">
        <v>2</v>
      </c>
      <c r="AF293" s="4" t="s">
        <v>3</v>
      </c>
      <c r="AG293" s="61"/>
      <c r="AH293" s="33" t="s">
        <v>4</v>
      </c>
      <c r="AI293" s="33" t="s">
        <v>5</v>
      </c>
      <c r="AK293" s="3" t="s">
        <v>2</v>
      </c>
      <c r="AL293" s="4" t="s">
        <v>3</v>
      </c>
      <c r="AM293" s="61"/>
      <c r="AN293" s="33" t="s">
        <v>4</v>
      </c>
      <c r="AO293" s="33" t="s">
        <v>5</v>
      </c>
      <c r="AQ293" s="3" t="s">
        <v>2</v>
      </c>
      <c r="AR293" s="4" t="s">
        <v>3</v>
      </c>
      <c r="AS293" s="61"/>
      <c r="AT293" s="33" t="s">
        <v>4</v>
      </c>
      <c r="AU293" s="33" t="s">
        <v>5</v>
      </c>
      <c r="AW293" s="3" t="s">
        <v>2</v>
      </c>
      <c r="AX293" s="4" t="s">
        <v>3</v>
      </c>
      <c r="AY293" s="61"/>
      <c r="AZ293" s="33" t="s">
        <v>4</v>
      </c>
      <c r="BA293" s="33" t="s">
        <v>5</v>
      </c>
      <c r="BC293" s="3" t="s">
        <v>2</v>
      </c>
      <c r="BD293" s="4" t="s">
        <v>3</v>
      </c>
      <c r="BE293" s="61"/>
      <c r="BF293" s="33" t="s">
        <v>4</v>
      </c>
      <c r="BG293" s="33" t="s">
        <v>5</v>
      </c>
      <c r="BI293" s="3" t="s">
        <v>2</v>
      </c>
      <c r="BJ293" s="4" t="s">
        <v>3</v>
      </c>
      <c r="BK293" s="61"/>
      <c r="BL293" s="33" t="s">
        <v>4</v>
      </c>
      <c r="BM293" s="33" t="s">
        <v>5</v>
      </c>
    </row>
    <row r="294" spans="1:65" ht="15.75" customHeight="1" thickBot="1" x14ac:dyDescent="0.3">
      <c r="A294" s="7" t="s">
        <v>6</v>
      </c>
      <c r="B294" s="8" t="s">
        <v>7</v>
      </c>
      <c r="C294" s="49" t="s">
        <v>8</v>
      </c>
      <c r="D294" s="10" t="s">
        <v>9</v>
      </c>
      <c r="E294" s="10" t="s">
        <v>9</v>
      </c>
      <c r="G294" s="7" t="s">
        <v>6</v>
      </c>
      <c r="H294" s="8" t="s">
        <v>7</v>
      </c>
      <c r="I294" s="49" t="s">
        <v>8</v>
      </c>
      <c r="J294" s="10" t="s">
        <v>9</v>
      </c>
      <c r="K294" s="10" t="s">
        <v>9</v>
      </c>
      <c r="M294" s="7" t="s">
        <v>6</v>
      </c>
      <c r="N294" s="8" t="s">
        <v>7</v>
      </c>
      <c r="O294" s="49" t="s">
        <v>8</v>
      </c>
      <c r="P294" s="10" t="s">
        <v>9</v>
      </c>
      <c r="Q294" s="10" t="s">
        <v>9</v>
      </c>
      <c r="S294" s="7" t="s">
        <v>6</v>
      </c>
      <c r="T294" s="8" t="s">
        <v>7</v>
      </c>
      <c r="U294" s="49" t="s">
        <v>8</v>
      </c>
      <c r="V294" s="10" t="s">
        <v>9</v>
      </c>
      <c r="W294" s="10" t="s">
        <v>9</v>
      </c>
      <c r="Y294" s="7" t="s">
        <v>6</v>
      </c>
      <c r="Z294" s="8" t="s">
        <v>7</v>
      </c>
      <c r="AA294" s="49" t="s">
        <v>8</v>
      </c>
      <c r="AB294" s="10" t="s">
        <v>9</v>
      </c>
      <c r="AC294" s="10" t="s">
        <v>9</v>
      </c>
      <c r="AE294" s="7" t="s">
        <v>6</v>
      </c>
      <c r="AF294" s="8" t="s">
        <v>7</v>
      </c>
      <c r="AG294" s="49" t="s">
        <v>8</v>
      </c>
      <c r="AH294" s="10" t="s">
        <v>9</v>
      </c>
      <c r="AI294" s="10" t="s">
        <v>9</v>
      </c>
      <c r="AK294" s="7" t="s">
        <v>6</v>
      </c>
      <c r="AL294" s="8" t="s">
        <v>7</v>
      </c>
      <c r="AM294" s="49" t="s">
        <v>8</v>
      </c>
      <c r="AN294" s="10" t="s">
        <v>9</v>
      </c>
      <c r="AO294" s="10" t="s">
        <v>9</v>
      </c>
      <c r="AQ294" s="7" t="s">
        <v>6</v>
      </c>
      <c r="AR294" s="8" t="s">
        <v>7</v>
      </c>
      <c r="AS294" s="49" t="s">
        <v>8</v>
      </c>
      <c r="AT294" s="10" t="s">
        <v>9</v>
      </c>
      <c r="AU294" s="10" t="s">
        <v>9</v>
      </c>
      <c r="AW294" s="7" t="s">
        <v>6</v>
      </c>
      <c r="AX294" s="8" t="s">
        <v>7</v>
      </c>
      <c r="AY294" s="49" t="s">
        <v>8</v>
      </c>
      <c r="AZ294" s="10" t="s">
        <v>9</v>
      </c>
      <c r="BA294" s="10" t="s">
        <v>9</v>
      </c>
      <c r="BC294" s="7" t="s">
        <v>6</v>
      </c>
      <c r="BD294" s="8" t="s">
        <v>7</v>
      </c>
      <c r="BE294" s="49" t="s">
        <v>8</v>
      </c>
      <c r="BF294" s="10" t="s">
        <v>9</v>
      </c>
      <c r="BG294" s="10" t="s">
        <v>9</v>
      </c>
      <c r="BI294" s="7" t="s">
        <v>6</v>
      </c>
      <c r="BJ294" s="8" t="s">
        <v>7</v>
      </c>
      <c r="BK294" s="49" t="s">
        <v>8</v>
      </c>
      <c r="BL294" s="10" t="s">
        <v>9</v>
      </c>
      <c r="BM294" s="10" t="s">
        <v>9</v>
      </c>
    </row>
    <row r="295" spans="1:65" ht="12.6" customHeight="1" thickBot="1" x14ac:dyDescent="0.3">
      <c r="A295" s="35">
        <v>1</v>
      </c>
      <c r="B295" s="19">
        <v>3000</v>
      </c>
      <c r="C295" s="53" t="s">
        <v>240</v>
      </c>
      <c r="D295" s="66">
        <v>0</v>
      </c>
      <c r="E295" s="13">
        <f>SUM(B295*D295)</f>
        <v>0</v>
      </c>
      <c r="G295" s="35">
        <v>1</v>
      </c>
      <c r="H295" s="19">
        <v>3000</v>
      </c>
      <c r="I295" s="53" t="s">
        <v>240</v>
      </c>
      <c r="J295" s="67">
        <v>0</v>
      </c>
      <c r="K295" s="13">
        <f>SUM(H295*J295)</f>
        <v>0</v>
      </c>
      <c r="M295" s="35">
        <v>1</v>
      </c>
      <c r="N295" s="19">
        <v>3000</v>
      </c>
      <c r="O295" s="53" t="s">
        <v>240</v>
      </c>
      <c r="P295" s="67"/>
      <c r="Q295" s="13">
        <f>SUM(N295*P295)</f>
        <v>0</v>
      </c>
      <c r="S295" s="35">
        <v>1</v>
      </c>
      <c r="T295" s="19">
        <v>3000</v>
      </c>
      <c r="U295" s="53" t="s">
        <v>240</v>
      </c>
      <c r="V295" s="67">
        <v>0.65</v>
      </c>
      <c r="W295" s="13">
        <f>SUM(T295*V295)</f>
        <v>1950</v>
      </c>
      <c r="Y295" s="35">
        <v>1</v>
      </c>
      <c r="Z295" s="19">
        <v>3000</v>
      </c>
      <c r="AA295" s="53" t="s">
        <v>240</v>
      </c>
      <c r="AB295" s="67"/>
      <c r="AC295" s="13">
        <f>SUM(Z295*AB295)</f>
        <v>0</v>
      </c>
      <c r="AE295" s="35">
        <v>1</v>
      </c>
      <c r="AF295" s="19">
        <v>3000</v>
      </c>
      <c r="AG295" s="53" t="s">
        <v>240</v>
      </c>
      <c r="AH295" s="67">
        <v>0</v>
      </c>
      <c r="AI295" s="13">
        <f>SUM(AF295*AH295)</f>
        <v>0</v>
      </c>
      <c r="AK295" s="35">
        <v>1</v>
      </c>
      <c r="AL295" s="19">
        <v>3000</v>
      </c>
      <c r="AM295" s="53" t="s">
        <v>240</v>
      </c>
      <c r="AN295" s="67">
        <v>0</v>
      </c>
      <c r="AO295" s="13">
        <f>SUM(AL295*AN295)</f>
        <v>0</v>
      </c>
      <c r="AQ295" s="35">
        <v>1</v>
      </c>
      <c r="AR295" s="19">
        <v>3000</v>
      </c>
      <c r="AS295" s="53" t="s">
        <v>240</v>
      </c>
      <c r="AT295" s="67"/>
      <c r="AU295" s="13">
        <f>SUM(AR295*AT295)</f>
        <v>0</v>
      </c>
      <c r="AW295" s="35">
        <v>1</v>
      </c>
      <c r="AX295" s="19">
        <v>3000</v>
      </c>
      <c r="AY295" s="53" t="s">
        <v>240</v>
      </c>
      <c r="AZ295" s="67">
        <v>0</v>
      </c>
      <c r="BA295" s="13">
        <f>SUM(AX295*AZ295)</f>
        <v>0</v>
      </c>
      <c r="BC295" s="35">
        <v>1</v>
      </c>
      <c r="BD295" s="19">
        <v>3000</v>
      </c>
      <c r="BE295" s="53" t="s">
        <v>240</v>
      </c>
      <c r="BF295" s="67">
        <v>0.42</v>
      </c>
      <c r="BG295" s="13">
        <f>SUM(BD295*BF295)</f>
        <v>1260</v>
      </c>
      <c r="BI295" s="35">
        <v>1</v>
      </c>
      <c r="BJ295" s="19">
        <v>3000</v>
      </c>
      <c r="BK295" s="53" t="s">
        <v>240</v>
      </c>
      <c r="BL295" s="67">
        <v>0</v>
      </c>
      <c r="BM295" s="13">
        <f>SUM(BJ295*BL295)</f>
        <v>0</v>
      </c>
    </row>
    <row r="296" spans="1:65" ht="12.75" thickBot="1" x14ac:dyDescent="0.3">
      <c r="A296" s="36"/>
      <c r="B296" s="36"/>
      <c r="C296" s="74" t="s">
        <v>345</v>
      </c>
      <c r="D296" s="12"/>
      <c r="E296" s="13">
        <f>SUM(E295)</f>
        <v>0</v>
      </c>
      <c r="G296" s="36"/>
      <c r="H296" s="36"/>
      <c r="I296" s="74" t="s">
        <v>345</v>
      </c>
      <c r="J296" s="12"/>
      <c r="K296" s="13">
        <f>SUM(K295)</f>
        <v>0</v>
      </c>
      <c r="M296" s="36"/>
      <c r="N296" s="36"/>
      <c r="O296" s="74" t="s">
        <v>345</v>
      </c>
      <c r="P296" s="12"/>
      <c r="Q296" s="13">
        <f>SUM(Q295)</f>
        <v>0</v>
      </c>
      <c r="S296" s="36"/>
      <c r="T296" s="36"/>
      <c r="U296" s="51" t="s">
        <v>16</v>
      </c>
      <c r="V296" s="12"/>
      <c r="W296" s="13">
        <f>SUM(W295)</f>
        <v>1950</v>
      </c>
      <c r="Y296" s="36"/>
      <c r="Z296" s="36"/>
      <c r="AA296" s="74" t="s">
        <v>345</v>
      </c>
      <c r="AB296" s="12"/>
      <c r="AC296" s="13">
        <f>SUM(AC295)</f>
        <v>0</v>
      </c>
      <c r="AE296" s="36"/>
      <c r="AF296" s="36"/>
      <c r="AG296" s="74" t="s">
        <v>345</v>
      </c>
      <c r="AH296" s="12"/>
      <c r="AI296" s="13">
        <f>SUM(AI295)</f>
        <v>0</v>
      </c>
      <c r="AK296" s="36"/>
      <c r="AL296" s="36"/>
      <c r="AM296" s="74" t="s">
        <v>345</v>
      </c>
      <c r="AN296" s="12"/>
      <c r="AO296" s="13">
        <f>SUM(AO295)</f>
        <v>0</v>
      </c>
      <c r="AQ296" s="36"/>
      <c r="AR296" s="36"/>
      <c r="AS296" s="74" t="s">
        <v>345</v>
      </c>
      <c r="AT296" s="12"/>
      <c r="AU296" s="13">
        <f>SUM(AU295)</f>
        <v>0</v>
      </c>
      <c r="AW296" s="36"/>
      <c r="AX296" s="36"/>
      <c r="AY296" s="74" t="s">
        <v>345</v>
      </c>
      <c r="AZ296" s="12"/>
      <c r="BA296" s="13">
        <f>SUM(BA295)</f>
        <v>0</v>
      </c>
      <c r="BC296" s="36"/>
      <c r="BD296" s="36"/>
      <c r="BE296" s="51" t="s">
        <v>16</v>
      </c>
      <c r="BF296" s="12"/>
      <c r="BG296" s="13">
        <f>SUM(BG295)</f>
        <v>1260</v>
      </c>
      <c r="BI296" s="36"/>
      <c r="BJ296" s="36"/>
      <c r="BK296" s="74" t="s">
        <v>345</v>
      </c>
      <c r="BL296" s="12"/>
      <c r="BM296" s="13">
        <f>SUM(BM295)</f>
        <v>0</v>
      </c>
    </row>
    <row r="297" spans="1:65" ht="12.75" customHeight="1" thickBot="1" x14ac:dyDescent="0.3">
      <c r="A297" s="36"/>
      <c r="B297" s="36"/>
      <c r="C297" s="51" t="s">
        <v>241</v>
      </c>
      <c r="D297" s="12"/>
      <c r="E297" s="13">
        <f>+E296</f>
        <v>0</v>
      </c>
      <c r="G297" s="36"/>
      <c r="H297" s="36"/>
      <c r="I297" s="51" t="s">
        <v>241</v>
      </c>
      <c r="J297" s="12"/>
      <c r="K297" s="13">
        <f>+K296</f>
        <v>0</v>
      </c>
      <c r="M297" s="36"/>
      <c r="N297" s="36"/>
      <c r="O297" s="51" t="s">
        <v>241</v>
      </c>
      <c r="P297" s="12"/>
      <c r="Q297" s="13">
        <f>+Q296</f>
        <v>0</v>
      </c>
      <c r="S297" s="36"/>
      <c r="T297" s="36"/>
      <c r="U297" s="51" t="s">
        <v>241</v>
      </c>
      <c r="V297" s="12"/>
      <c r="W297" s="13">
        <f>+W296</f>
        <v>1950</v>
      </c>
      <c r="Y297" s="36"/>
      <c r="Z297" s="36"/>
      <c r="AA297" s="51" t="s">
        <v>241</v>
      </c>
      <c r="AB297" s="12"/>
      <c r="AC297" s="13">
        <f>+AC296</f>
        <v>0</v>
      </c>
      <c r="AE297" s="36"/>
      <c r="AF297" s="36"/>
      <c r="AG297" s="51" t="s">
        <v>241</v>
      </c>
      <c r="AH297" s="12"/>
      <c r="AI297" s="13">
        <f>+AI296</f>
        <v>0</v>
      </c>
      <c r="AK297" s="36"/>
      <c r="AL297" s="36"/>
      <c r="AM297" s="51" t="s">
        <v>241</v>
      </c>
      <c r="AN297" s="12"/>
      <c r="AO297" s="13">
        <f>+AO296</f>
        <v>0</v>
      </c>
      <c r="AQ297" s="36"/>
      <c r="AR297" s="36"/>
      <c r="AS297" s="51" t="s">
        <v>241</v>
      </c>
      <c r="AT297" s="12"/>
      <c r="AU297" s="13">
        <f>+AU296</f>
        <v>0</v>
      </c>
      <c r="AW297" s="36"/>
      <c r="AX297" s="36"/>
      <c r="AY297" s="51" t="s">
        <v>241</v>
      </c>
      <c r="AZ297" s="12"/>
      <c r="BA297" s="13">
        <f>+BA296</f>
        <v>0</v>
      </c>
      <c r="BC297" s="36"/>
      <c r="BD297" s="36"/>
      <c r="BE297" s="51" t="s">
        <v>241</v>
      </c>
      <c r="BF297" s="12"/>
      <c r="BG297" s="13">
        <f>+BG296</f>
        <v>1260</v>
      </c>
      <c r="BI297" s="36"/>
      <c r="BJ297" s="36"/>
      <c r="BK297" s="51" t="s">
        <v>241</v>
      </c>
      <c r="BL297" s="12"/>
      <c r="BM297" s="13">
        <f>+BM296</f>
        <v>0</v>
      </c>
    </row>
    <row r="298" spans="1:65" ht="12.6" customHeight="1" x14ac:dyDescent="0.25">
      <c r="A298" s="36"/>
      <c r="B298" s="36"/>
      <c r="C298" s="54"/>
      <c r="D298" s="12"/>
      <c r="E298" s="12"/>
      <c r="G298" s="36"/>
      <c r="H298" s="36"/>
      <c r="I298" s="54"/>
      <c r="J298" s="12"/>
      <c r="K298" s="12"/>
      <c r="M298" s="36"/>
      <c r="N298" s="36"/>
      <c r="O298" s="54"/>
      <c r="P298" s="12"/>
      <c r="Q298" s="12"/>
      <c r="S298" s="36"/>
      <c r="T298" s="36"/>
      <c r="U298" s="54"/>
      <c r="V298" s="12"/>
      <c r="W298" s="12"/>
      <c r="Y298" s="36"/>
      <c r="Z298" s="36"/>
      <c r="AA298" s="54"/>
      <c r="AB298" s="12"/>
      <c r="AC298" s="12"/>
      <c r="AE298" s="36"/>
      <c r="AF298" s="36"/>
      <c r="AG298" s="54"/>
      <c r="AH298" s="12"/>
      <c r="AI298" s="12"/>
      <c r="AK298" s="36"/>
      <c r="AL298" s="36"/>
      <c r="AM298" s="54"/>
      <c r="AN298" s="12"/>
      <c r="AO298" s="12"/>
      <c r="AQ298" s="36"/>
      <c r="AR298" s="36"/>
      <c r="AS298" s="54"/>
      <c r="AT298" s="12"/>
      <c r="AU298" s="12"/>
      <c r="AW298" s="36"/>
      <c r="AX298" s="36"/>
      <c r="AY298" s="54"/>
      <c r="AZ298" s="12"/>
      <c r="BA298" s="12"/>
      <c r="BC298" s="36"/>
      <c r="BD298" s="36"/>
      <c r="BE298" s="54"/>
      <c r="BF298" s="12"/>
      <c r="BG298" s="12"/>
      <c r="BI298" s="36"/>
      <c r="BJ298" s="36"/>
      <c r="BK298" s="54"/>
      <c r="BL298" s="12"/>
      <c r="BM298" s="12"/>
    </row>
    <row r="299" spans="1:65" ht="12.6" customHeight="1" x14ac:dyDescent="0.25">
      <c r="A299" s="75" t="s">
        <v>242</v>
      </c>
      <c r="B299" s="75"/>
      <c r="C299" s="75"/>
      <c r="D299" s="22"/>
      <c r="E299" s="22"/>
      <c r="G299" s="75" t="s">
        <v>242</v>
      </c>
      <c r="H299" s="75"/>
      <c r="I299" s="75"/>
      <c r="J299" s="22"/>
      <c r="K299" s="22"/>
      <c r="M299" s="75" t="s">
        <v>242</v>
      </c>
      <c r="N299" s="75"/>
      <c r="O299" s="75"/>
      <c r="P299" s="22"/>
      <c r="Q299" s="22"/>
      <c r="S299" s="75" t="s">
        <v>242</v>
      </c>
      <c r="T299" s="75"/>
      <c r="U299" s="75"/>
      <c r="V299" s="22"/>
      <c r="W299" s="22"/>
      <c r="Y299" s="75" t="s">
        <v>242</v>
      </c>
      <c r="Z299" s="75"/>
      <c r="AA299" s="75"/>
      <c r="AB299" s="22"/>
      <c r="AC299" s="22"/>
      <c r="AE299" s="75" t="s">
        <v>242</v>
      </c>
      <c r="AF299" s="75"/>
      <c r="AG299" s="75"/>
      <c r="AH299" s="22"/>
      <c r="AI299" s="22"/>
      <c r="AK299" s="75" t="s">
        <v>242</v>
      </c>
      <c r="AL299" s="75"/>
      <c r="AM299" s="75"/>
      <c r="AN299" s="22"/>
      <c r="AO299" s="22"/>
      <c r="AQ299" s="75" t="s">
        <v>242</v>
      </c>
      <c r="AR299" s="75"/>
      <c r="AS299" s="75"/>
      <c r="AT299" s="22"/>
      <c r="AU299" s="22"/>
      <c r="AW299" s="75" t="s">
        <v>242</v>
      </c>
      <c r="AX299" s="75"/>
      <c r="AY299" s="75"/>
      <c r="AZ299" s="22"/>
      <c r="BA299" s="22"/>
      <c r="BC299" s="75" t="s">
        <v>242</v>
      </c>
      <c r="BD299" s="75"/>
      <c r="BE299" s="75"/>
      <c r="BF299" s="22"/>
      <c r="BG299" s="22"/>
      <c r="BI299" s="75" t="s">
        <v>242</v>
      </c>
      <c r="BJ299" s="75"/>
      <c r="BK299" s="75"/>
      <c r="BL299" s="22"/>
      <c r="BM299" s="22"/>
    </row>
    <row r="300" spans="1:65" ht="12.6" customHeight="1" thickBot="1" x14ac:dyDescent="0.3">
      <c r="A300" s="31" t="s">
        <v>243</v>
      </c>
      <c r="B300" s="31"/>
      <c r="C300" s="57"/>
      <c r="D300" s="31"/>
      <c r="E300" s="31"/>
      <c r="G300" s="31" t="s">
        <v>243</v>
      </c>
      <c r="H300" s="31"/>
      <c r="I300" s="57"/>
      <c r="J300" s="31"/>
      <c r="K300" s="31"/>
      <c r="M300" s="31" t="s">
        <v>243</v>
      </c>
      <c r="N300" s="31"/>
      <c r="O300" s="57"/>
      <c r="P300" s="31"/>
      <c r="Q300" s="31"/>
      <c r="S300" s="31" t="s">
        <v>243</v>
      </c>
      <c r="T300" s="31"/>
      <c r="U300" s="57"/>
      <c r="V300" s="31"/>
      <c r="W300" s="31"/>
      <c r="Y300" s="31" t="s">
        <v>243</v>
      </c>
      <c r="Z300" s="31"/>
      <c r="AA300" s="57"/>
      <c r="AB300" s="31"/>
      <c r="AC300" s="31"/>
      <c r="AE300" s="31" t="s">
        <v>243</v>
      </c>
      <c r="AF300" s="31"/>
      <c r="AG300" s="57"/>
      <c r="AH300" s="31"/>
      <c r="AI300" s="31"/>
      <c r="AK300" s="31" t="s">
        <v>243</v>
      </c>
      <c r="AL300" s="31"/>
      <c r="AM300" s="57"/>
      <c r="AN300" s="31"/>
      <c r="AO300" s="31"/>
      <c r="AQ300" s="31" t="s">
        <v>243</v>
      </c>
      <c r="AR300" s="31"/>
      <c r="AS300" s="57"/>
      <c r="AT300" s="31"/>
      <c r="AU300" s="31"/>
      <c r="AW300" s="31" t="s">
        <v>243</v>
      </c>
      <c r="AX300" s="31"/>
      <c r="AY300" s="57"/>
      <c r="AZ300" s="31"/>
      <c r="BA300" s="31"/>
      <c r="BC300" s="31" t="s">
        <v>243</v>
      </c>
      <c r="BD300" s="31"/>
      <c r="BE300" s="57"/>
      <c r="BF300" s="31"/>
      <c r="BG300" s="31"/>
      <c r="BI300" s="31" t="s">
        <v>243</v>
      </c>
      <c r="BJ300" s="31"/>
      <c r="BK300" s="57"/>
      <c r="BL300" s="31"/>
      <c r="BM300" s="31"/>
    </row>
    <row r="301" spans="1:65" ht="15.75" customHeight="1" x14ac:dyDescent="0.25">
      <c r="A301" s="37" t="s">
        <v>2</v>
      </c>
      <c r="B301" s="38" t="s">
        <v>3</v>
      </c>
      <c r="C301" s="48"/>
      <c r="D301" s="20" t="s">
        <v>4</v>
      </c>
      <c r="E301" s="20" t="s">
        <v>5</v>
      </c>
      <c r="G301" s="37" t="s">
        <v>2</v>
      </c>
      <c r="H301" s="38" t="s">
        <v>3</v>
      </c>
      <c r="I301" s="48"/>
      <c r="J301" s="20" t="s">
        <v>4</v>
      </c>
      <c r="K301" s="20" t="s">
        <v>5</v>
      </c>
      <c r="M301" s="37" t="s">
        <v>2</v>
      </c>
      <c r="N301" s="38" t="s">
        <v>3</v>
      </c>
      <c r="O301" s="48"/>
      <c r="P301" s="20" t="s">
        <v>4</v>
      </c>
      <c r="Q301" s="20" t="s">
        <v>5</v>
      </c>
      <c r="S301" s="37" t="s">
        <v>2</v>
      </c>
      <c r="T301" s="38" t="s">
        <v>3</v>
      </c>
      <c r="U301" s="48"/>
      <c r="V301" s="20" t="s">
        <v>4</v>
      </c>
      <c r="W301" s="20" t="s">
        <v>5</v>
      </c>
      <c r="Y301" s="37" t="s">
        <v>2</v>
      </c>
      <c r="Z301" s="38" t="s">
        <v>3</v>
      </c>
      <c r="AA301" s="48"/>
      <c r="AB301" s="20" t="s">
        <v>4</v>
      </c>
      <c r="AC301" s="20" t="s">
        <v>5</v>
      </c>
      <c r="AE301" s="37" t="s">
        <v>2</v>
      </c>
      <c r="AF301" s="38" t="s">
        <v>3</v>
      </c>
      <c r="AG301" s="48"/>
      <c r="AH301" s="20" t="s">
        <v>4</v>
      </c>
      <c r="AI301" s="20" t="s">
        <v>5</v>
      </c>
      <c r="AK301" s="37" t="s">
        <v>2</v>
      </c>
      <c r="AL301" s="38" t="s">
        <v>3</v>
      </c>
      <c r="AM301" s="48"/>
      <c r="AN301" s="20" t="s">
        <v>4</v>
      </c>
      <c r="AO301" s="20" t="s">
        <v>5</v>
      </c>
      <c r="AQ301" s="37" t="s">
        <v>2</v>
      </c>
      <c r="AR301" s="38" t="s">
        <v>3</v>
      </c>
      <c r="AS301" s="48"/>
      <c r="AT301" s="20" t="s">
        <v>4</v>
      </c>
      <c r="AU301" s="20" t="s">
        <v>5</v>
      </c>
      <c r="AW301" s="37" t="s">
        <v>2</v>
      </c>
      <c r="AX301" s="38" t="s">
        <v>3</v>
      </c>
      <c r="AY301" s="48"/>
      <c r="AZ301" s="20" t="s">
        <v>4</v>
      </c>
      <c r="BA301" s="20" t="s">
        <v>5</v>
      </c>
      <c r="BC301" s="37" t="s">
        <v>2</v>
      </c>
      <c r="BD301" s="38" t="s">
        <v>3</v>
      </c>
      <c r="BE301" s="48"/>
      <c r="BF301" s="20" t="s">
        <v>4</v>
      </c>
      <c r="BG301" s="20" t="s">
        <v>5</v>
      </c>
      <c r="BI301" s="37" t="s">
        <v>2</v>
      </c>
      <c r="BJ301" s="38" t="s">
        <v>3</v>
      </c>
      <c r="BK301" s="48"/>
      <c r="BL301" s="20" t="s">
        <v>4</v>
      </c>
      <c r="BM301" s="20" t="s">
        <v>5</v>
      </c>
    </row>
    <row r="302" spans="1:65" ht="15.75" customHeight="1" thickBot="1" x14ac:dyDescent="0.3">
      <c r="A302" s="35" t="s">
        <v>6</v>
      </c>
      <c r="B302" s="19" t="s">
        <v>7</v>
      </c>
      <c r="C302" s="49" t="s">
        <v>8</v>
      </c>
      <c r="D302" s="21" t="s">
        <v>9</v>
      </c>
      <c r="E302" s="21" t="s">
        <v>9</v>
      </c>
      <c r="G302" s="35" t="s">
        <v>6</v>
      </c>
      <c r="H302" s="19" t="s">
        <v>7</v>
      </c>
      <c r="I302" s="49" t="s">
        <v>8</v>
      </c>
      <c r="J302" s="21" t="s">
        <v>9</v>
      </c>
      <c r="K302" s="21" t="s">
        <v>9</v>
      </c>
      <c r="M302" s="35" t="s">
        <v>6</v>
      </c>
      <c r="N302" s="19" t="s">
        <v>7</v>
      </c>
      <c r="O302" s="49" t="s">
        <v>8</v>
      </c>
      <c r="P302" s="21" t="s">
        <v>9</v>
      </c>
      <c r="Q302" s="21" t="s">
        <v>9</v>
      </c>
      <c r="S302" s="35" t="s">
        <v>6</v>
      </c>
      <c r="T302" s="19" t="s">
        <v>7</v>
      </c>
      <c r="U302" s="49" t="s">
        <v>8</v>
      </c>
      <c r="V302" s="21" t="s">
        <v>9</v>
      </c>
      <c r="W302" s="21" t="s">
        <v>9</v>
      </c>
      <c r="Y302" s="35" t="s">
        <v>6</v>
      </c>
      <c r="Z302" s="19" t="s">
        <v>7</v>
      </c>
      <c r="AA302" s="49" t="s">
        <v>8</v>
      </c>
      <c r="AB302" s="21" t="s">
        <v>9</v>
      </c>
      <c r="AC302" s="21" t="s">
        <v>9</v>
      </c>
      <c r="AE302" s="35" t="s">
        <v>6</v>
      </c>
      <c r="AF302" s="19" t="s">
        <v>7</v>
      </c>
      <c r="AG302" s="49" t="s">
        <v>8</v>
      </c>
      <c r="AH302" s="21" t="s">
        <v>9</v>
      </c>
      <c r="AI302" s="21" t="s">
        <v>9</v>
      </c>
      <c r="AK302" s="35" t="s">
        <v>6</v>
      </c>
      <c r="AL302" s="19" t="s">
        <v>7</v>
      </c>
      <c r="AM302" s="49" t="s">
        <v>8</v>
      </c>
      <c r="AN302" s="21" t="s">
        <v>9</v>
      </c>
      <c r="AO302" s="21" t="s">
        <v>9</v>
      </c>
      <c r="AQ302" s="35" t="s">
        <v>6</v>
      </c>
      <c r="AR302" s="19" t="s">
        <v>7</v>
      </c>
      <c r="AS302" s="49" t="s">
        <v>8</v>
      </c>
      <c r="AT302" s="21" t="s">
        <v>9</v>
      </c>
      <c r="AU302" s="21" t="s">
        <v>9</v>
      </c>
      <c r="AW302" s="35" t="s">
        <v>6</v>
      </c>
      <c r="AX302" s="19" t="s">
        <v>7</v>
      </c>
      <c r="AY302" s="49" t="s">
        <v>8</v>
      </c>
      <c r="AZ302" s="21" t="s">
        <v>9</v>
      </c>
      <c r="BA302" s="21" t="s">
        <v>9</v>
      </c>
      <c r="BC302" s="35" t="s">
        <v>6</v>
      </c>
      <c r="BD302" s="19" t="s">
        <v>7</v>
      </c>
      <c r="BE302" s="49" t="s">
        <v>8</v>
      </c>
      <c r="BF302" s="21" t="s">
        <v>9</v>
      </c>
      <c r="BG302" s="21" t="s">
        <v>9</v>
      </c>
      <c r="BI302" s="35" t="s">
        <v>6</v>
      </c>
      <c r="BJ302" s="19" t="s">
        <v>7</v>
      </c>
      <c r="BK302" s="49" t="s">
        <v>8</v>
      </c>
      <c r="BL302" s="21" t="s">
        <v>9</v>
      </c>
      <c r="BM302" s="21" t="s">
        <v>9</v>
      </c>
    </row>
    <row r="303" spans="1:65" ht="37.9" customHeight="1" thickBot="1" x14ac:dyDescent="0.3">
      <c r="A303" s="35">
        <v>1</v>
      </c>
      <c r="B303" s="19">
        <v>100</v>
      </c>
      <c r="C303" s="53" t="s">
        <v>244</v>
      </c>
      <c r="D303" s="66">
        <v>0</v>
      </c>
      <c r="E303" s="13">
        <f>SUM(B303*D303)</f>
        <v>0</v>
      </c>
      <c r="G303" s="35">
        <v>1</v>
      </c>
      <c r="H303" s="19">
        <v>100</v>
      </c>
      <c r="I303" s="53" t="s">
        <v>244</v>
      </c>
      <c r="J303" s="67">
        <v>0</v>
      </c>
      <c r="K303" s="13">
        <f>SUM(H303*J303)</f>
        <v>0</v>
      </c>
      <c r="M303" s="35">
        <v>1</v>
      </c>
      <c r="N303" s="19">
        <v>100</v>
      </c>
      <c r="O303" s="53" t="s">
        <v>244</v>
      </c>
      <c r="P303" s="67"/>
      <c r="Q303" s="13">
        <f>SUM(N303*P303)</f>
        <v>0</v>
      </c>
      <c r="S303" s="35">
        <v>1</v>
      </c>
      <c r="T303" s="19">
        <v>100</v>
      </c>
      <c r="U303" s="53" t="s">
        <v>244</v>
      </c>
      <c r="V303" s="67"/>
      <c r="W303" s="13">
        <f>SUM(T303*V303)</f>
        <v>0</v>
      </c>
      <c r="Y303" s="35">
        <v>1</v>
      </c>
      <c r="Z303" s="19">
        <v>100</v>
      </c>
      <c r="AA303" s="53" t="s">
        <v>244</v>
      </c>
      <c r="AB303" s="67"/>
      <c r="AC303" s="13">
        <f>SUM(Z303*AB303)</f>
        <v>0</v>
      </c>
      <c r="AE303" s="35">
        <v>1</v>
      </c>
      <c r="AF303" s="19">
        <v>100</v>
      </c>
      <c r="AG303" s="53" t="s">
        <v>244</v>
      </c>
      <c r="AH303" s="67">
        <v>25.35</v>
      </c>
      <c r="AI303" s="13">
        <f>SUM(AF303*AH303)</f>
        <v>2535</v>
      </c>
      <c r="AK303" s="35">
        <v>1</v>
      </c>
      <c r="AL303" s="19">
        <v>100</v>
      </c>
      <c r="AM303" s="53" t="s">
        <v>244</v>
      </c>
      <c r="AN303" s="67">
        <v>0</v>
      </c>
      <c r="AO303" s="13">
        <f>SUM(AL303*AN303)</f>
        <v>0</v>
      </c>
      <c r="AQ303" s="35">
        <v>1</v>
      </c>
      <c r="AR303" s="19">
        <v>100</v>
      </c>
      <c r="AS303" s="53" t="s">
        <v>244</v>
      </c>
      <c r="AT303" s="67"/>
      <c r="AU303" s="13">
        <f>SUM(AR303*AT303)</f>
        <v>0</v>
      </c>
      <c r="AW303" s="35">
        <v>1</v>
      </c>
      <c r="AX303" s="19">
        <v>100</v>
      </c>
      <c r="AY303" s="53" t="s">
        <v>244</v>
      </c>
      <c r="AZ303" s="67">
        <v>0</v>
      </c>
      <c r="BA303" s="13">
        <f>SUM(AX303*AZ303)</f>
        <v>0</v>
      </c>
      <c r="BC303" s="35">
        <v>1</v>
      </c>
      <c r="BD303" s="19">
        <v>100</v>
      </c>
      <c r="BE303" s="53" t="s">
        <v>244</v>
      </c>
      <c r="BF303" s="67">
        <v>45.91</v>
      </c>
      <c r="BG303" s="13">
        <f>SUM(BD303*BF303)</f>
        <v>4591</v>
      </c>
      <c r="BI303" s="35">
        <v>1</v>
      </c>
      <c r="BJ303" s="19">
        <v>100</v>
      </c>
      <c r="BK303" s="53" t="s">
        <v>244</v>
      </c>
      <c r="BL303" s="67">
        <v>0</v>
      </c>
      <c r="BM303" s="13">
        <f>SUM(BJ303*BL303)</f>
        <v>0</v>
      </c>
    </row>
    <row r="304" spans="1:65" ht="37.9" customHeight="1" thickBot="1" x14ac:dyDescent="0.3">
      <c r="A304" s="35">
        <v>2</v>
      </c>
      <c r="B304" s="19">
        <v>100</v>
      </c>
      <c r="C304" s="53" t="s">
        <v>245</v>
      </c>
      <c r="D304" s="66">
        <v>0</v>
      </c>
      <c r="E304" s="13">
        <f t="shared" ref="E304:E308" si="220">SUM(B304*D304)</f>
        <v>0</v>
      </c>
      <c r="G304" s="35">
        <v>2</v>
      </c>
      <c r="H304" s="19">
        <v>100</v>
      </c>
      <c r="I304" s="53" t="s">
        <v>245</v>
      </c>
      <c r="J304" s="67">
        <v>0</v>
      </c>
      <c r="K304" s="13">
        <f t="shared" ref="K304:K308" si="221">SUM(H304*J304)</f>
        <v>0</v>
      </c>
      <c r="M304" s="35">
        <v>2</v>
      </c>
      <c r="N304" s="19">
        <v>100</v>
      </c>
      <c r="O304" s="53" t="s">
        <v>245</v>
      </c>
      <c r="P304" s="67"/>
      <c r="Q304" s="13">
        <f t="shared" ref="Q304:Q308" si="222">SUM(N304*P304)</f>
        <v>0</v>
      </c>
      <c r="S304" s="35">
        <v>2</v>
      </c>
      <c r="T304" s="19">
        <v>100</v>
      </c>
      <c r="U304" s="53" t="s">
        <v>245</v>
      </c>
      <c r="V304" s="67"/>
      <c r="W304" s="13">
        <f t="shared" ref="W304:W308" si="223">SUM(T304*V304)</f>
        <v>0</v>
      </c>
      <c r="Y304" s="35">
        <v>2</v>
      </c>
      <c r="Z304" s="19">
        <v>100</v>
      </c>
      <c r="AA304" s="53" t="s">
        <v>245</v>
      </c>
      <c r="AB304" s="67"/>
      <c r="AC304" s="13">
        <f t="shared" ref="AC304:AC308" si="224">SUM(Z304*AB304)</f>
        <v>0</v>
      </c>
      <c r="AE304" s="35">
        <v>2</v>
      </c>
      <c r="AF304" s="19">
        <v>100</v>
      </c>
      <c r="AG304" s="53" t="s">
        <v>245</v>
      </c>
      <c r="AH304" s="67">
        <v>25.35</v>
      </c>
      <c r="AI304" s="13">
        <f t="shared" ref="AI304:AI308" si="225">SUM(AF304*AH304)</f>
        <v>2535</v>
      </c>
      <c r="AK304" s="35">
        <v>2</v>
      </c>
      <c r="AL304" s="19">
        <v>100</v>
      </c>
      <c r="AM304" s="53" t="s">
        <v>245</v>
      </c>
      <c r="AN304" s="67">
        <v>0</v>
      </c>
      <c r="AO304" s="13">
        <f t="shared" ref="AO304:AO308" si="226">SUM(AL304*AN304)</f>
        <v>0</v>
      </c>
      <c r="AQ304" s="35">
        <v>2</v>
      </c>
      <c r="AR304" s="19">
        <v>100</v>
      </c>
      <c r="AS304" s="53" t="s">
        <v>245</v>
      </c>
      <c r="AT304" s="67"/>
      <c r="AU304" s="13">
        <f t="shared" ref="AU304:AU308" si="227">SUM(AR304*AT304)</f>
        <v>0</v>
      </c>
      <c r="AW304" s="35">
        <v>2</v>
      </c>
      <c r="AX304" s="19">
        <v>100</v>
      </c>
      <c r="AY304" s="53" t="s">
        <v>245</v>
      </c>
      <c r="AZ304" s="67">
        <v>0</v>
      </c>
      <c r="BA304" s="13">
        <f t="shared" ref="BA304:BA308" si="228">SUM(AX304*AZ304)</f>
        <v>0</v>
      </c>
      <c r="BC304" s="35">
        <v>2</v>
      </c>
      <c r="BD304" s="19">
        <v>100</v>
      </c>
      <c r="BE304" s="53" t="s">
        <v>245</v>
      </c>
      <c r="BF304" s="67">
        <v>45.91</v>
      </c>
      <c r="BG304" s="13">
        <f t="shared" ref="BG304:BG308" si="229">SUM(BD304*BF304)</f>
        <v>4591</v>
      </c>
      <c r="BI304" s="35">
        <v>2</v>
      </c>
      <c r="BJ304" s="19">
        <v>100</v>
      </c>
      <c r="BK304" s="53" t="s">
        <v>245</v>
      </c>
      <c r="BL304" s="67">
        <v>0</v>
      </c>
      <c r="BM304" s="13">
        <f t="shared" ref="BM304:BM308" si="230">SUM(BJ304*BL304)</f>
        <v>0</v>
      </c>
    </row>
    <row r="305" spans="1:65" ht="37.9" customHeight="1" thickBot="1" x14ac:dyDescent="0.3">
      <c r="A305" s="35">
        <v>3</v>
      </c>
      <c r="B305" s="19">
        <v>100</v>
      </c>
      <c r="C305" s="53" t="s">
        <v>246</v>
      </c>
      <c r="D305" s="66">
        <v>0</v>
      </c>
      <c r="E305" s="13">
        <f t="shared" si="220"/>
        <v>0</v>
      </c>
      <c r="G305" s="35">
        <v>3</v>
      </c>
      <c r="H305" s="19">
        <v>100</v>
      </c>
      <c r="I305" s="53" t="s">
        <v>246</v>
      </c>
      <c r="J305" s="67">
        <v>0</v>
      </c>
      <c r="K305" s="13">
        <f t="shared" si="221"/>
        <v>0</v>
      </c>
      <c r="M305" s="35">
        <v>3</v>
      </c>
      <c r="N305" s="19">
        <v>100</v>
      </c>
      <c r="O305" s="53" t="s">
        <v>246</v>
      </c>
      <c r="P305" s="67"/>
      <c r="Q305" s="13">
        <f t="shared" si="222"/>
        <v>0</v>
      </c>
      <c r="S305" s="35">
        <v>3</v>
      </c>
      <c r="T305" s="19">
        <v>100</v>
      </c>
      <c r="U305" s="53" t="s">
        <v>246</v>
      </c>
      <c r="V305" s="67"/>
      <c r="W305" s="13">
        <f t="shared" si="223"/>
        <v>0</v>
      </c>
      <c r="Y305" s="35">
        <v>3</v>
      </c>
      <c r="Z305" s="19">
        <v>100</v>
      </c>
      <c r="AA305" s="53" t="s">
        <v>246</v>
      </c>
      <c r="AB305" s="67"/>
      <c r="AC305" s="13">
        <f t="shared" si="224"/>
        <v>0</v>
      </c>
      <c r="AE305" s="35">
        <v>3</v>
      </c>
      <c r="AF305" s="19">
        <v>100</v>
      </c>
      <c r="AG305" s="53" t="s">
        <v>246</v>
      </c>
      <c r="AH305" s="67">
        <v>23.95</v>
      </c>
      <c r="AI305" s="13">
        <f t="shared" si="225"/>
        <v>2395</v>
      </c>
      <c r="AK305" s="35">
        <v>3</v>
      </c>
      <c r="AL305" s="19">
        <v>100</v>
      </c>
      <c r="AM305" s="53" t="s">
        <v>246</v>
      </c>
      <c r="AN305" s="67">
        <v>0</v>
      </c>
      <c r="AO305" s="13">
        <f t="shared" si="226"/>
        <v>0</v>
      </c>
      <c r="AQ305" s="35">
        <v>3</v>
      </c>
      <c r="AR305" s="19">
        <v>100</v>
      </c>
      <c r="AS305" s="53" t="s">
        <v>246</v>
      </c>
      <c r="AT305" s="67"/>
      <c r="AU305" s="13">
        <f t="shared" si="227"/>
        <v>0</v>
      </c>
      <c r="AW305" s="35">
        <v>3</v>
      </c>
      <c r="AX305" s="19">
        <v>100</v>
      </c>
      <c r="AY305" s="53" t="s">
        <v>246</v>
      </c>
      <c r="AZ305" s="67">
        <v>0</v>
      </c>
      <c r="BA305" s="13">
        <f t="shared" si="228"/>
        <v>0</v>
      </c>
      <c r="BC305" s="35">
        <v>3</v>
      </c>
      <c r="BD305" s="19">
        <v>100</v>
      </c>
      <c r="BE305" s="53" t="s">
        <v>246</v>
      </c>
      <c r="BF305" s="67">
        <v>44.95</v>
      </c>
      <c r="BG305" s="13">
        <f t="shared" si="229"/>
        <v>4495</v>
      </c>
      <c r="BI305" s="35">
        <v>3</v>
      </c>
      <c r="BJ305" s="19">
        <v>100</v>
      </c>
      <c r="BK305" s="53" t="s">
        <v>246</v>
      </c>
      <c r="BL305" s="67">
        <v>0</v>
      </c>
      <c r="BM305" s="13">
        <f t="shared" si="230"/>
        <v>0</v>
      </c>
    </row>
    <row r="306" spans="1:65" ht="37.9" customHeight="1" thickBot="1" x14ac:dyDescent="0.3">
      <c r="A306" s="35">
        <v>4</v>
      </c>
      <c r="B306" s="19">
        <v>100</v>
      </c>
      <c r="C306" s="53" t="s">
        <v>247</v>
      </c>
      <c r="D306" s="66">
        <v>0</v>
      </c>
      <c r="E306" s="13">
        <f t="shared" si="220"/>
        <v>0</v>
      </c>
      <c r="G306" s="35">
        <v>4</v>
      </c>
      <c r="H306" s="19">
        <v>100</v>
      </c>
      <c r="I306" s="53" t="s">
        <v>247</v>
      </c>
      <c r="J306" s="67">
        <v>0</v>
      </c>
      <c r="K306" s="13">
        <f t="shared" si="221"/>
        <v>0</v>
      </c>
      <c r="M306" s="35">
        <v>4</v>
      </c>
      <c r="N306" s="19">
        <v>100</v>
      </c>
      <c r="O306" s="53" t="s">
        <v>247</v>
      </c>
      <c r="P306" s="67"/>
      <c r="Q306" s="13">
        <f t="shared" si="222"/>
        <v>0</v>
      </c>
      <c r="S306" s="35">
        <v>4</v>
      </c>
      <c r="T306" s="19">
        <v>100</v>
      </c>
      <c r="U306" s="53" t="s">
        <v>247</v>
      </c>
      <c r="V306" s="67"/>
      <c r="W306" s="13">
        <f t="shared" si="223"/>
        <v>0</v>
      </c>
      <c r="Y306" s="35">
        <v>4</v>
      </c>
      <c r="Z306" s="19">
        <v>100</v>
      </c>
      <c r="AA306" s="53" t="s">
        <v>247</v>
      </c>
      <c r="AB306" s="67"/>
      <c r="AC306" s="13">
        <f t="shared" si="224"/>
        <v>0</v>
      </c>
      <c r="AE306" s="35">
        <v>4</v>
      </c>
      <c r="AF306" s="19">
        <v>100</v>
      </c>
      <c r="AG306" s="53" t="s">
        <v>247</v>
      </c>
      <c r="AH306" s="67">
        <v>23.95</v>
      </c>
      <c r="AI306" s="13">
        <f t="shared" si="225"/>
        <v>2395</v>
      </c>
      <c r="AK306" s="35">
        <v>4</v>
      </c>
      <c r="AL306" s="19">
        <v>100</v>
      </c>
      <c r="AM306" s="53" t="s">
        <v>247</v>
      </c>
      <c r="AN306" s="67">
        <v>0</v>
      </c>
      <c r="AO306" s="13">
        <f t="shared" si="226"/>
        <v>0</v>
      </c>
      <c r="AQ306" s="35">
        <v>4</v>
      </c>
      <c r="AR306" s="19">
        <v>100</v>
      </c>
      <c r="AS306" s="53" t="s">
        <v>247</v>
      </c>
      <c r="AT306" s="67"/>
      <c r="AU306" s="13">
        <f t="shared" si="227"/>
        <v>0</v>
      </c>
      <c r="AW306" s="35">
        <v>4</v>
      </c>
      <c r="AX306" s="19">
        <v>100</v>
      </c>
      <c r="AY306" s="53" t="s">
        <v>247</v>
      </c>
      <c r="AZ306" s="67">
        <v>0</v>
      </c>
      <c r="BA306" s="13">
        <f t="shared" si="228"/>
        <v>0</v>
      </c>
      <c r="BC306" s="35">
        <v>4</v>
      </c>
      <c r="BD306" s="19">
        <v>100</v>
      </c>
      <c r="BE306" s="53" t="s">
        <v>247</v>
      </c>
      <c r="BF306" s="67">
        <v>44.95</v>
      </c>
      <c r="BG306" s="13">
        <f t="shared" si="229"/>
        <v>4495</v>
      </c>
      <c r="BI306" s="35">
        <v>4</v>
      </c>
      <c r="BJ306" s="19">
        <v>100</v>
      </c>
      <c r="BK306" s="53" t="s">
        <v>247</v>
      </c>
      <c r="BL306" s="67">
        <v>0</v>
      </c>
      <c r="BM306" s="13">
        <f t="shared" si="230"/>
        <v>0</v>
      </c>
    </row>
    <row r="307" spans="1:65" ht="37.9" customHeight="1" thickBot="1" x14ac:dyDescent="0.3">
      <c r="A307" s="35">
        <v>5</v>
      </c>
      <c r="B307" s="19">
        <v>100</v>
      </c>
      <c r="C307" s="53" t="s">
        <v>248</v>
      </c>
      <c r="D307" s="66">
        <v>0</v>
      </c>
      <c r="E307" s="13">
        <f t="shared" si="220"/>
        <v>0</v>
      </c>
      <c r="G307" s="35">
        <v>5</v>
      </c>
      <c r="H307" s="19">
        <v>100</v>
      </c>
      <c r="I307" s="53" t="s">
        <v>248</v>
      </c>
      <c r="J307" s="67">
        <v>0</v>
      </c>
      <c r="K307" s="13">
        <f t="shared" si="221"/>
        <v>0</v>
      </c>
      <c r="M307" s="35">
        <v>5</v>
      </c>
      <c r="N307" s="19">
        <v>100</v>
      </c>
      <c r="O307" s="53" t="s">
        <v>248</v>
      </c>
      <c r="P307" s="67"/>
      <c r="Q307" s="13">
        <f t="shared" si="222"/>
        <v>0</v>
      </c>
      <c r="S307" s="35">
        <v>5</v>
      </c>
      <c r="T307" s="19">
        <v>100</v>
      </c>
      <c r="U307" s="53" t="s">
        <v>248</v>
      </c>
      <c r="V307" s="67"/>
      <c r="W307" s="13">
        <f t="shared" si="223"/>
        <v>0</v>
      </c>
      <c r="Y307" s="35">
        <v>5</v>
      </c>
      <c r="Z307" s="19">
        <v>100</v>
      </c>
      <c r="AA307" s="53" t="s">
        <v>248</v>
      </c>
      <c r="AB307" s="67"/>
      <c r="AC307" s="13">
        <f t="shared" si="224"/>
        <v>0</v>
      </c>
      <c r="AE307" s="35">
        <v>5</v>
      </c>
      <c r="AF307" s="19">
        <v>100</v>
      </c>
      <c r="AG307" s="53" t="s">
        <v>248</v>
      </c>
      <c r="AH307" s="67">
        <v>22.75</v>
      </c>
      <c r="AI307" s="13">
        <f t="shared" si="225"/>
        <v>2275</v>
      </c>
      <c r="AK307" s="35">
        <v>5</v>
      </c>
      <c r="AL307" s="19">
        <v>100</v>
      </c>
      <c r="AM307" s="53" t="s">
        <v>248</v>
      </c>
      <c r="AN307" s="67">
        <v>0</v>
      </c>
      <c r="AO307" s="13">
        <f t="shared" si="226"/>
        <v>0</v>
      </c>
      <c r="AQ307" s="35">
        <v>5</v>
      </c>
      <c r="AR307" s="19">
        <v>100</v>
      </c>
      <c r="AS307" s="53" t="s">
        <v>248</v>
      </c>
      <c r="AT307" s="67"/>
      <c r="AU307" s="13">
        <f t="shared" si="227"/>
        <v>0</v>
      </c>
      <c r="AW307" s="35">
        <v>5</v>
      </c>
      <c r="AX307" s="19">
        <v>100</v>
      </c>
      <c r="AY307" s="53" t="s">
        <v>248</v>
      </c>
      <c r="AZ307" s="67">
        <v>0</v>
      </c>
      <c r="BA307" s="13">
        <f t="shared" si="228"/>
        <v>0</v>
      </c>
      <c r="BC307" s="35">
        <v>5</v>
      </c>
      <c r="BD307" s="19">
        <v>100</v>
      </c>
      <c r="BE307" s="53" t="s">
        <v>248</v>
      </c>
      <c r="BF307" s="67">
        <v>43.84</v>
      </c>
      <c r="BG307" s="13">
        <f t="shared" si="229"/>
        <v>4384</v>
      </c>
      <c r="BI307" s="35">
        <v>5</v>
      </c>
      <c r="BJ307" s="19">
        <v>100</v>
      </c>
      <c r="BK307" s="53" t="s">
        <v>248</v>
      </c>
      <c r="BL307" s="67">
        <v>0</v>
      </c>
      <c r="BM307" s="13">
        <f t="shared" si="230"/>
        <v>0</v>
      </c>
    </row>
    <row r="308" spans="1:65" ht="37.9" customHeight="1" thickBot="1" x14ac:dyDescent="0.3">
      <c r="A308" s="35">
        <v>6</v>
      </c>
      <c r="B308" s="19">
        <v>100</v>
      </c>
      <c r="C308" s="53" t="s">
        <v>249</v>
      </c>
      <c r="D308" s="66">
        <v>0</v>
      </c>
      <c r="E308" s="13">
        <f t="shared" si="220"/>
        <v>0</v>
      </c>
      <c r="G308" s="35">
        <v>6</v>
      </c>
      <c r="H308" s="19">
        <v>100</v>
      </c>
      <c r="I308" s="53" t="s">
        <v>249</v>
      </c>
      <c r="J308" s="67">
        <v>0</v>
      </c>
      <c r="K308" s="13">
        <f t="shared" si="221"/>
        <v>0</v>
      </c>
      <c r="M308" s="35">
        <v>6</v>
      </c>
      <c r="N308" s="19">
        <v>100</v>
      </c>
      <c r="O308" s="53" t="s">
        <v>249</v>
      </c>
      <c r="P308" s="67"/>
      <c r="Q308" s="13">
        <f t="shared" si="222"/>
        <v>0</v>
      </c>
      <c r="S308" s="35">
        <v>6</v>
      </c>
      <c r="T308" s="19">
        <v>100</v>
      </c>
      <c r="U308" s="53" t="s">
        <v>249</v>
      </c>
      <c r="V308" s="67"/>
      <c r="W308" s="13">
        <f t="shared" si="223"/>
        <v>0</v>
      </c>
      <c r="Y308" s="35">
        <v>6</v>
      </c>
      <c r="Z308" s="19">
        <v>100</v>
      </c>
      <c r="AA308" s="53" t="s">
        <v>249</v>
      </c>
      <c r="AB308" s="67"/>
      <c r="AC308" s="13">
        <f t="shared" si="224"/>
        <v>0</v>
      </c>
      <c r="AE308" s="35">
        <v>6</v>
      </c>
      <c r="AF308" s="19">
        <v>100</v>
      </c>
      <c r="AG308" s="53" t="s">
        <v>249</v>
      </c>
      <c r="AH308" s="67">
        <v>22.75</v>
      </c>
      <c r="AI308" s="13">
        <f t="shared" si="225"/>
        <v>2275</v>
      </c>
      <c r="AK308" s="35">
        <v>6</v>
      </c>
      <c r="AL308" s="19">
        <v>100</v>
      </c>
      <c r="AM308" s="53" t="s">
        <v>249</v>
      </c>
      <c r="AN308" s="67">
        <v>0</v>
      </c>
      <c r="AO308" s="13">
        <f t="shared" si="226"/>
        <v>0</v>
      </c>
      <c r="AQ308" s="35">
        <v>6</v>
      </c>
      <c r="AR308" s="19">
        <v>100</v>
      </c>
      <c r="AS308" s="53" t="s">
        <v>249</v>
      </c>
      <c r="AT308" s="67"/>
      <c r="AU308" s="13">
        <f t="shared" si="227"/>
        <v>0</v>
      </c>
      <c r="AW308" s="35">
        <v>6</v>
      </c>
      <c r="AX308" s="19">
        <v>100</v>
      </c>
      <c r="AY308" s="53" t="s">
        <v>249</v>
      </c>
      <c r="AZ308" s="67">
        <v>0</v>
      </c>
      <c r="BA308" s="13">
        <f t="shared" si="228"/>
        <v>0</v>
      </c>
      <c r="BC308" s="35">
        <v>6</v>
      </c>
      <c r="BD308" s="19">
        <v>100</v>
      </c>
      <c r="BE308" s="53" t="s">
        <v>249</v>
      </c>
      <c r="BF308" s="67">
        <v>43.84</v>
      </c>
      <c r="BG308" s="13">
        <f t="shared" si="229"/>
        <v>4384</v>
      </c>
      <c r="BI308" s="35">
        <v>6</v>
      </c>
      <c r="BJ308" s="19">
        <v>100</v>
      </c>
      <c r="BK308" s="53" t="s">
        <v>249</v>
      </c>
      <c r="BL308" s="67">
        <v>0</v>
      </c>
      <c r="BM308" s="13">
        <f t="shared" si="230"/>
        <v>0</v>
      </c>
    </row>
    <row r="309" spans="1:65" ht="12.75" thickBot="1" x14ac:dyDescent="0.3">
      <c r="A309" s="36"/>
      <c r="B309" s="36"/>
      <c r="C309" s="74" t="s">
        <v>345</v>
      </c>
      <c r="D309" s="12"/>
      <c r="E309" s="13">
        <f>SUM(E303:E308)</f>
        <v>0</v>
      </c>
      <c r="G309" s="36"/>
      <c r="H309" s="36"/>
      <c r="I309" s="74" t="s">
        <v>345</v>
      </c>
      <c r="J309" s="12"/>
      <c r="K309" s="13">
        <f>SUM(K303:K308)</f>
        <v>0</v>
      </c>
      <c r="M309" s="36"/>
      <c r="N309" s="36"/>
      <c r="O309" s="74" t="s">
        <v>345</v>
      </c>
      <c r="P309" s="12"/>
      <c r="Q309" s="13">
        <f>SUM(Q303:Q308)</f>
        <v>0</v>
      </c>
      <c r="S309" s="36"/>
      <c r="T309" s="36"/>
      <c r="U309" s="74" t="s">
        <v>345</v>
      </c>
      <c r="V309" s="12"/>
      <c r="W309" s="13">
        <f>SUM(W303:W308)</f>
        <v>0</v>
      </c>
      <c r="Y309" s="36"/>
      <c r="Z309" s="36"/>
      <c r="AA309" s="74" t="s">
        <v>345</v>
      </c>
      <c r="AB309" s="12"/>
      <c r="AC309" s="13">
        <f>SUM(AC303:AC308)</f>
        <v>0</v>
      </c>
      <c r="AE309" s="36"/>
      <c r="AF309" s="36"/>
      <c r="AG309" s="51" t="s">
        <v>16</v>
      </c>
      <c r="AH309" s="12"/>
      <c r="AI309" s="13">
        <f>SUM(AI303:AI308)</f>
        <v>14410</v>
      </c>
      <c r="AK309" s="36"/>
      <c r="AL309" s="36"/>
      <c r="AM309" s="74" t="s">
        <v>345</v>
      </c>
      <c r="AN309" s="12"/>
      <c r="AO309" s="13">
        <f>SUM(AO303:AO308)</f>
        <v>0</v>
      </c>
      <c r="AQ309" s="36"/>
      <c r="AR309" s="36"/>
      <c r="AS309" s="74" t="s">
        <v>345</v>
      </c>
      <c r="AT309" s="12"/>
      <c r="AU309" s="13">
        <f>SUM(AU303:AU308)</f>
        <v>0</v>
      </c>
      <c r="AW309" s="36"/>
      <c r="AX309" s="36"/>
      <c r="AY309" s="74" t="s">
        <v>345</v>
      </c>
      <c r="AZ309" s="12"/>
      <c r="BA309" s="13">
        <f>SUM(BA303:BA308)</f>
        <v>0</v>
      </c>
      <c r="BC309" s="36"/>
      <c r="BD309" s="36"/>
      <c r="BE309" s="51" t="s">
        <v>16</v>
      </c>
      <c r="BF309" s="12"/>
      <c r="BG309" s="13">
        <f>SUM(BG303:BG308)</f>
        <v>26940</v>
      </c>
      <c r="BI309" s="36"/>
      <c r="BJ309" s="36"/>
      <c r="BK309" s="74" t="s">
        <v>345</v>
      </c>
      <c r="BL309" s="12"/>
      <c r="BM309" s="13">
        <f>SUM(BM303:BM308)</f>
        <v>0</v>
      </c>
    </row>
    <row r="310" spans="1:65" x14ac:dyDescent="0.25">
      <c r="A310" s="36"/>
      <c r="B310" s="36"/>
      <c r="C310" s="54"/>
      <c r="D310" s="12"/>
      <c r="E310" s="12"/>
      <c r="G310" s="36"/>
      <c r="H310" s="36"/>
      <c r="I310" s="54"/>
      <c r="J310" s="12"/>
      <c r="K310" s="12"/>
      <c r="M310" s="36"/>
      <c r="N310" s="36"/>
      <c r="O310" s="54"/>
      <c r="P310" s="12"/>
      <c r="Q310" s="12"/>
      <c r="S310" s="36"/>
      <c r="T310" s="36"/>
      <c r="U310" s="54"/>
      <c r="V310" s="12"/>
      <c r="W310" s="12"/>
      <c r="Y310" s="36"/>
      <c r="Z310" s="36"/>
      <c r="AA310" s="54"/>
      <c r="AB310" s="12"/>
      <c r="AC310" s="12"/>
      <c r="AE310" s="36"/>
      <c r="AF310" s="36"/>
      <c r="AG310" s="54"/>
      <c r="AH310" s="12"/>
      <c r="AI310" s="12"/>
      <c r="AK310" s="36"/>
      <c r="AL310" s="36"/>
      <c r="AM310" s="54"/>
      <c r="AN310" s="12"/>
      <c r="AO310" s="12"/>
      <c r="AQ310" s="36"/>
      <c r="AR310" s="36"/>
      <c r="AS310" s="54"/>
      <c r="AT310" s="12"/>
      <c r="AU310" s="12"/>
      <c r="AW310" s="36"/>
      <c r="AX310" s="36"/>
      <c r="AY310" s="54"/>
      <c r="AZ310" s="12"/>
      <c r="BA310" s="12"/>
      <c r="BC310" s="36"/>
      <c r="BD310" s="36"/>
      <c r="BE310" s="54"/>
      <c r="BF310" s="12"/>
      <c r="BG310" s="12"/>
      <c r="BI310" s="36"/>
      <c r="BJ310" s="36"/>
      <c r="BK310" s="54"/>
      <c r="BL310" s="12"/>
      <c r="BM310" s="12"/>
    </row>
    <row r="311" spans="1:65" ht="15.6" customHeight="1" thickBot="1" x14ac:dyDescent="0.3">
      <c r="A311" s="31" t="s">
        <v>17</v>
      </c>
      <c r="B311" s="31"/>
      <c r="C311" s="57"/>
      <c r="D311" s="31"/>
      <c r="E311" s="31"/>
      <c r="G311" s="31" t="s">
        <v>17</v>
      </c>
      <c r="H311" s="31"/>
      <c r="I311" s="57"/>
      <c r="J311" s="31"/>
      <c r="K311" s="31"/>
      <c r="M311" s="31" t="s">
        <v>17</v>
      </c>
      <c r="N311" s="31"/>
      <c r="O311" s="57"/>
      <c r="P311" s="31"/>
      <c r="Q311" s="31"/>
      <c r="S311" s="31" t="s">
        <v>17</v>
      </c>
      <c r="T311" s="31"/>
      <c r="U311" s="57"/>
      <c r="V311" s="31"/>
      <c r="W311" s="31"/>
      <c r="Y311" s="31" t="s">
        <v>17</v>
      </c>
      <c r="Z311" s="31"/>
      <c r="AA311" s="57"/>
      <c r="AB311" s="31"/>
      <c r="AC311" s="31"/>
      <c r="AE311" s="31" t="s">
        <v>17</v>
      </c>
      <c r="AF311" s="31"/>
      <c r="AG311" s="57"/>
      <c r="AH311" s="31"/>
      <c r="AI311" s="31"/>
      <c r="AK311" s="31" t="s">
        <v>17</v>
      </c>
      <c r="AL311" s="31"/>
      <c r="AM311" s="57"/>
      <c r="AN311" s="31"/>
      <c r="AO311" s="31"/>
      <c r="AQ311" s="31" t="s">
        <v>17</v>
      </c>
      <c r="AR311" s="31"/>
      <c r="AS311" s="57"/>
      <c r="AT311" s="31"/>
      <c r="AU311" s="31"/>
      <c r="AW311" s="31" t="s">
        <v>17</v>
      </c>
      <c r="AX311" s="31"/>
      <c r="AY311" s="57"/>
      <c r="AZ311" s="31"/>
      <c r="BA311" s="31"/>
      <c r="BC311" s="31" t="s">
        <v>17</v>
      </c>
      <c r="BD311" s="31"/>
      <c r="BE311" s="57"/>
      <c r="BF311" s="31"/>
      <c r="BG311" s="31"/>
      <c r="BI311" s="31" t="s">
        <v>17</v>
      </c>
      <c r="BJ311" s="31"/>
      <c r="BK311" s="57"/>
      <c r="BL311" s="31"/>
      <c r="BM311" s="31"/>
    </row>
    <row r="312" spans="1:65" x14ac:dyDescent="0.25">
      <c r="A312" s="37" t="s">
        <v>2</v>
      </c>
      <c r="B312" s="38" t="s">
        <v>3</v>
      </c>
      <c r="C312" s="48"/>
      <c r="D312" s="20" t="s">
        <v>4</v>
      </c>
      <c r="E312" s="20" t="s">
        <v>5</v>
      </c>
      <c r="G312" s="37" t="s">
        <v>2</v>
      </c>
      <c r="H312" s="38" t="s">
        <v>3</v>
      </c>
      <c r="I312" s="48"/>
      <c r="J312" s="20" t="s">
        <v>4</v>
      </c>
      <c r="K312" s="20" t="s">
        <v>5</v>
      </c>
      <c r="M312" s="37" t="s">
        <v>2</v>
      </c>
      <c r="N312" s="38" t="s">
        <v>3</v>
      </c>
      <c r="O312" s="48"/>
      <c r="P312" s="20" t="s">
        <v>4</v>
      </c>
      <c r="Q312" s="20" t="s">
        <v>5</v>
      </c>
      <c r="S312" s="37" t="s">
        <v>2</v>
      </c>
      <c r="T312" s="38" t="s">
        <v>3</v>
      </c>
      <c r="U312" s="48"/>
      <c r="V312" s="20" t="s">
        <v>4</v>
      </c>
      <c r="W312" s="20" t="s">
        <v>5</v>
      </c>
      <c r="Y312" s="37" t="s">
        <v>2</v>
      </c>
      <c r="Z312" s="38" t="s">
        <v>3</v>
      </c>
      <c r="AA312" s="48"/>
      <c r="AB312" s="20" t="s">
        <v>4</v>
      </c>
      <c r="AC312" s="20" t="s">
        <v>5</v>
      </c>
      <c r="AE312" s="37" t="s">
        <v>2</v>
      </c>
      <c r="AF312" s="38" t="s">
        <v>3</v>
      </c>
      <c r="AG312" s="48"/>
      <c r="AH312" s="20" t="s">
        <v>4</v>
      </c>
      <c r="AI312" s="20" t="s">
        <v>5</v>
      </c>
      <c r="AK312" s="37" t="s">
        <v>2</v>
      </c>
      <c r="AL312" s="38" t="s">
        <v>3</v>
      </c>
      <c r="AM312" s="48"/>
      <c r="AN312" s="20" t="s">
        <v>4</v>
      </c>
      <c r="AO312" s="20" t="s">
        <v>5</v>
      </c>
      <c r="AQ312" s="37" t="s">
        <v>2</v>
      </c>
      <c r="AR312" s="38" t="s">
        <v>3</v>
      </c>
      <c r="AS312" s="48"/>
      <c r="AT312" s="20" t="s">
        <v>4</v>
      </c>
      <c r="AU312" s="20" t="s">
        <v>5</v>
      </c>
      <c r="AW312" s="37" t="s">
        <v>2</v>
      </c>
      <c r="AX312" s="38" t="s">
        <v>3</v>
      </c>
      <c r="AY312" s="48"/>
      <c r="AZ312" s="20" t="s">
        <v>4</v>
      </c>
      <c r="BA312" s="20" t="s">
        <v>5</v>
      </c>
      <c r="BC312" s="37" t="s">
        <v>2</v>
      </c>
      <c r="BD312" s="38" t="s">
        <v>3</v>
      </c>
      <c r="BE312" s="48"/>
      <c r="BF312" s="20" t="s">
        <v>4</v>
      </c>
      <c r="BG312" s="20" t="s">
        <v>5</v>
      </c>
      <c r="BI312" s="37" t="s">
        <v>2</v>
      </c>
      <c r="BJ312" s="38" t="s">
        <v>3</v>
      </c>
      <c r="BK312" s="48"/>
      <c r="BL312" s="20" t="s">
        <v>4</v>
      </c>
      <c r="BM312" s="20" t="s">
        <v>5</v>
      </c>
    </row>
    <row r="313" spans="1:65" ht="15.75" customHeight="1" thickBot="1" x14ac:dyDescent="0.3">
      <c r="A313" s="35" t="s">
        <v>6</v>
      </c>
      <c r="B313" s="19" t="s">
        <v>7</v>
      </c>
      <c r="C313" s="49" t="s">
        <v>8</v>
      </c>
      <c r="D313" s="21" t="s">
        <v>9</v>
      </c>
      <c r="E313" s="21" t="s">
        <v>9</v>
      </c>
      <c r="G313" s="35" t="s">
        <v>6</v>
      </c>
      <c r="H313" s="19" t="s">
        <v>7</v>
      </c>
      <c r="I313" s="49" t="s">
        <v>8</v>
      </c>
      <c r="J313" s="21" t="s">
        <v>9</v>
      </c>
      <c r="K313" s="21" t="s">
        <v>9</v>
      </c>
      <c r="M313" s="35" t="s">
        <v>6</v>
      </c>
      <c r="N313" s="19" t="s">
        <v>7</v>
      </c>
      <c r="O313" s="49" t="s">
        <v>8</v>
      </c>
      <c r="P313" s="21" t="s">
        <v>9</v>
      </c>
      <c r="Q313" s="21" t="s">
        <v>9</v>
      </c>
      <c r="S313" s="35" t="s">
        <v>6</v>
      </c>
      <c r="T313" s="19" t="s">
        <v>7</v>
      </c>
      <c r="U313" s="49" t="s">
        <v>8</v>
      </c>
      <c r="V313" s="21" t="s">
        <v>9</v>
      </c>
      <c r="W313" s="21" t="s">
        <v>9</v>
      </c>
      <c r="Y313" s="35" t="s">
        <v>6</v>
      </c>
      <c r="Z313" s="19" t="s">
        <v>7</v>
      </c>
      <c r="AA313" s="49" t="s">
        <v>8</v>
      </c>
      <c r="AB313" s="21" t="s">
        <v>9</v>
      </c>
      <c r="AC313" s="21" t="s">
        <v>9</v>
      </c>
      <c r="AE313" s="35" t="s">
        <v>6</v>
      </c>
      <c r="AF313" s="19" t="s">
        <v>7</v>
      </c>
      <c r="AG313" s="49" t="s">
        <v>8</v>
      </c>
      <c r="AH313" s="21" t="s">
        <v>9</v>
      </c>
      <c r="AI313" s="21" t="s">
        <v>9</v>
      </c>
      <c r="AK313" s="35" t="s">
        <v>6</v>
      </c>
      <c r="AL313" s="19" t="s">
        <v>7</v>
      </c>
      <c r="AM313" s="49" t="s">
        <v>8</v>
      </c>
      <c r="AN313" s="21" t="s">
        <v>9</v>
      </c>
      <c r="AO313" s="21" t="s">
        <v>9</v>
      </c>
      <c r="AQ313" s="35" t="s">
        <v>6</v>
      </c>
      <c r="AR313" s="19" t="s">
        <v>7</v>
      </c>
      <c r="AS313" s="49" t="s">
        <v>8</v>
      </c>
      <c r="AT313" s="21" t="s">
        <v>9</v>
      </c>
      <c r="AU313" s="21" t="s">
        <v>9</v>
      </c>
      <c r="AW313" s="35" t="s">
        <v>6</v>
      </c>
      <c r="AX313" s="19" t="s">
        <v>7</v>
      </c>
      <c r="AY313" s="49" t="s">
        <v>8</v>
      </c>
      <c r="AZ313" s="21" t="s">
        <v>9</v>
      </c>
      <c r="BA313" s="21" t="s">
        <v>9</v>
      </c>
      <c r="BC313" s="35" t="s">
        <v>6</v>
      </c>
      <c r="BD313" s="19" t="s">
        <v>7</v>
      </c>
      <c r="BE313" s="49" t="s">
        <v>8</v>
      </c>
      <c r="BF313" s="21" t="s">
        <v>9</v>
      </c>
      <c r="BG313" s="21" t="s">
        <v>9</v>
      </c>
      <c r="BI313" s="35" t="s">
        <v>6</v>
      </c>
      <c r="BJ313" s="19" t="s">
        <v>7</v>
      </c>
      <c r="BK313" s="49" t="s">
        <v>8</v>
      </c>
      <c r="BL313" s="21" t="s">
        <v>9</v>
      </c>
      <c r="BM313" s="21" t="s">
        <v>9</v>
      </c>
    </row>
    <row r="314" spans="1:65" ht="25.15" customHeight="1" thickBot="1" x14ac:dyDescent="0.3">
      <c r="A314" s="35">
        <v>5</v>
      </c>
      <c r="B314" s="19">
        <v>100</v>
      </c>
      <c r="C314" s="53" t="s">
        <v>250</v>
      </c>
      <c r="D314" s="66">
        <v>0</v>
      </c>
      <c r="E314" s="13">
        <f>SUM(B314*D314)</f>
        <v>0</v>
      </c>
      <c r="G314" s="35">
        <v>5</v>
      </c>
      <c r="H314" s="19">
        <v>100</v>
      </c>
      <c r="I314" s="53" t="s">
        <v>250</v>
      </c>
      <c r="J314" s="67"/>
      <c r="K314" s="13">
        <f>SUM(H314*J314)</f>
        <v>0</v>
      </c>
      <c r="M314" s="35">
        <v>5</v>
      </c>
      <c r="N314" s="19">
        <v>100</v>
      </c>
      <c r="O314" s="53" t="s">
        <v>250</v>
      </c>
      <c r="P314" s="67"/>
      <c r="Q314" s="13">
        <f>SUM(N314*P314)</f>
        <v>0</v>
      </c>
      <c r="S314" s="35">
        <v>5</v>
      </c>
      <c r="T314" s="19">
        <v>100</v>
      </c>
      <c r="U314" s="53" t="s">
        <v>250</v>
      </c>
      <c r="V314" s="67">
        <v>10.3</v>
      </c>
      <c r="W314" s="13">
        <f>SUM(T314*V314)</f>
        <v>1030</v>
      </c>
      <c r="Y314" s="35">
        <v>5</v>
      </c>
      <c r="Z314" s="19">
        <v>100</v>
      </c>
      <c r="AA314" s="53" t="s">
        <v>250</v>
      </c>
      <c r="AB314" s="67"/>
      <c r="AC314" s="13">
        <f>SUM(Z314*AB314)</f>
        <v>0</v>
      </c>
      <c r="AE314" s="35">
        <v>5</v>
      </c>
      <c r="AF314" s="19">
        <v>100</v>
      </c>
      <c r="AG314" s="53" t="s">
        <v>250</v>
      </c>
      <c r="AH314" s="67">
        <v>19.149999999999999</v>
      </c>
      <c r="AI314" s="13">
        <f>SUM(AF314*AH314)</f>
        <v>1914.9999999999998</v>
      </c>
      <c r="AK314" s="35">
        <v>5</v>
      </c>
      <c r="AL314" s="19">
        <v>100</v>
      </c>
      <c r="AM314" s="53" t="s">
        <v>250</v>
      </c>
      <c r="AN314" s="67">
        <v>0</v>
      </c>
      <c r="AO314" s="13">
        <f>SUM(AL314*AN314)</f>
        <v>0</v>
      </c>
      <c r="AQ314" s="35">
        <v>5</v>
      </c>
      <c r="AR314" s="19">
        <v>100</v>
      </c>
      <c r="AS314" s="53" t="s">
        <v>250</v>
      </c>
      <c r="AT314" s="67"/>
      <c r="AU314" s="13">
        <f>SUM(AR314*AT314)</f>
        <v>0</v>
      </c>
      <c r="AW314" s="35">
        <v>5</v>
      </c>
      <c r="AX314" s="19">
        <v>100</v>
      </c>
      <c r="AY314" s="53" t="s">
        <v>250</v>
      </c>
      <c r="AZ314" s="67">
        <v>0</v>
      </c>
      <c r="BA314" s="13">
        <f>SUM(AX314*AZ314)</f>
        <v>0</v>
      </c>
      <c r="BC314" s="35">
        <v>5</v>
      </c>
      <c r="BD314" s="19">
        <v>100</v>
      </c>
      <c r="BE314" s="53" t="s">
        <v>250</v>
      </c>
      <c r="BF314" s="67">
        <v>10.01</v>
      </c>
      <c r="BG314" s="13">
        <f>SUM(BD314*BF314)</f>
        <v>1001</v>
      </c>
      <c r="BI314" s="35">
        <v>5</v>
      </c>
      <c r="BJ314" s="19">
        <v>100</v>
      </c>
      <c r="BK314" s="53" t="s">
        <v>250</v>
      </c>
      <c r="BL314" s="67">
        <v>21.24</v>
      </c>
      <c r="BM314" s="13">
        <f>SUM(BJ314*BL314)</f>
        <v>2124</v>
      </c>
    </row>
    <row r="315" spans="1:65" ht="25.15" customHeight="1" thickBot="1" x14ac:dyDescent="0.3">
      <c r="A315" s="35">
        <v>6</v>
      </c>
      <c r="B315" s="19">
        <v>100</v>
      </c>
      <c r="C315" s="53" t="s">
        <v>251</v>
      </c>
      <c r="D315" s="66">
        <v>0</v>
      </c>
      <c r="E315" s="13">
        <f>SUM(B315*D315)</f>
        <v>0</v>
      </c>
      <c r="G315" s="35">
        <v>6</v>
      </c>
      <c r="H315" s="19">
        <v>100</v>
      </c>
      <c r="I315" s="53" t="s">
        <v>251</v>
      </c>
      <c r="J315" s="67"/>
      <c r="K315" s="13">
        <f>SUM(H315*J315)</f>
        <v>0</v>
      </c>
      <c r="M315" s="35">
        <v>6</v>
      </c>
      <c r="N315" s="19">
        <v>100</v>
      </c>
      <c r="O315" s="53" t="s">
        <v>251</v>
      </c>
      <c r="P315" s="67"/>
      <c r="Q315" s="13">
        <f>SUM(N315*P315)</f>
        <v>0</v>
      </c>
      <c r="S315" s="35">
        <v>6</v>
      </c>
      <c r="T315" s="19">
        <v>100</v>
      </c>
      <c r="U315" s="53" t="s">
        <v>251</v>
      </c>
      <c r="V315" s="67">
        <v>13.75</v>
      </c>
      <c r="W315" s="13">
        <f>SUM(T315*V315)</f>
        <v>1375</v>
      </c>
      <c r="Y315" s="35">
        <v>6</v>
      </c>
      <c r="Z315" s="19">
        <v>100</v>
      </c>
      <c r="AA315" s="53" t="s">
        <v>251</v>
      </c>
      <c r="AB315" s="67"/>
      <c r="AC315" s="13">
        <f>SUM(Z315*AB315)</f>
        <v>0</v>
      </c>
      <c r="AE315" s="35">
        <v>6</v>
      </c>
      <c r="AF315" s="19">
        <v>100</v>
      </c>
      <c r="AG315" s="53" t="s">
        <v>251</v>
      </c>
      <c r="AH315" s="67">
        <v>22.45</v>
      </c>
      <c r="AI315" s="13">
        <f>SUM(AF315*AH315)</f>
        <v>2245</v>
      </c>
      <c r="AK315" s="35">
        <v>6</v>
      </c>
      <c r="AL315" s="19">
        <v>100</v>
      </c>
      <c r="AM315" s="53" t="s">
        <v>251</v>
      </c>
      <c r="AN315" s="67">
        <v>0</v>
      </c>
      <c r="AO315" s="13">
        <f>SUM(AL315*AN315)</f>
        <v>0</v>
      </c>
      <c r="AQ315" s="35">
        <v>6</v>
      </c>
      <c r="AR315" s="19">
        <v>100</v>
      </c>
      <c r="AS315" s="53" t="s">
        <v>251</v>
      </c>
      <c r="AT315" s="67"/>
      <c r="AU315" s="13">
        <f>SUM(AR315*AT315)</f>
        <v>0</v>
      </c>
      <c r="AW315" s="35">
        <v>6</v>
      </c>
      <c r="AX315" s="19">
        <v>100</v>
      </c>
      <c r="AY315" s="53" t="s">
        <v>251</v>
      </c>
      <c r="AZ315" s="67">
        <v>0</v>
      </c>
      <c r="BA315" s="13">
        <f>SUM(AX315*AZ315)</f>
        <v>0</v>
      </c>
      <c r="BC315" s="35">
        <v>6</v>
      </c>
      <c r="BD315" s="19">
        <v>100</v>
      </c>
      <c r="BE315" s="53" t="s">
        <v>251</v>
      </c>
      <c r="BF315" s="67">
        <v>13.36</v>
      </c>
      <c r="BG315" s="13">
        <f>SUM(BD315*BF315)</f>
        <v>1336</v>
      </c>
      <c r="BI315" s="35">
        <v>6</v>
      </c>
      <c r="BJ315" s="19">
        <v>100</v>
      </c>
      <c r="BK315" s="53" t="s">
        <v>251</v>
      </c>
      <c r="BL315" s="67">
        <v>28.32</v>
      </c>
      <c r="BM315" s="13">
        <f>SUM(BJ315*BL315)</f>
        <v>2832</v>
      </c>
    </row>
    <row r="316" spans="1:65" ht="12.75" thickBot="1" x14ac:dyDescent="0.3">
      <c r="A316" s="36"/>
      <c r="B316" s="36"/>
      <c r="C316" s="74" t="s">
        <v>345</v>
      </c>
      <c r="D316" s="12"/>
      <c r="E316" s="13">
        <f>SUM(E314:E315)</f>
        <v>0</v>
      </c>
      <c r="G316" s="36"/>
      <c r="H316" s="36"/>
      <c r="I316" s="74" t="s">
        <v>345</v>
      </c>
      <c r="J316" s="12"/>
      <c r="K316" s="13">
        <f>SUM(K314:K315)</f>
        <v>0</v>
      </c>
      <c r="M316" s="36"/>
      <c r="N316" s="36"/>
      <c r="O316" s="74" t="s">
        <v>345</v>
      </c>
      <c r="P316" s="12"/>
      <c r="Q316" s="13">
        <f>SUM(Q314:Q315)</f>
        <v>0</v>
      </c>
      <c r="S316" s="36"/>
      <c r="T316" s="36"/>
      <c r="U316" s="51" t="s">
        <v>16</v>
      </c>
      <c r="V316" s="12"/>
      <c r="W316" s="13">
        <f>SUM(W314:W315)</f>
        <v>2405</v>
      </c>
      <c r="Y316" s="36"/>
      <c r="Z316" s="36"/>
      <c r="AA316" s="74" t="s">
        <v>345</v>
      </c>
      <c r="AB316" s="12"/>
      <c r="AC316" s="13">
        <f>SUM(AC314:AC315)</f>
        <v>0</v>
      </c>
      <c r="AE316" s="36"/>
      <c r="AF316" s="36"/>
      <c r="AG316" s="51" t="s">
        <v>16</v>
      </c>
      <c r="AH316" s="12"/>
      <c r="AI316" s="13">
        <f>SUM(AI314:AI315)</f>
        <v>4160</v>
      </c>
      <c r="AK316" s="36"/>
      <c r="AL316" s="36"/>
      <c r="AM316" s="74" t="s">
        <v>345</v>
      </c>
      <c r="AN316" s="12"/>
      <c r="AO316" s="13">
        <f>SUM(AO314:AO315)</f>
        <v>0</v>
      </c>
      <c r="AQ316" s="36"/>
      <c r="AR316" s="36"/>
      <c r="AS316" s="74" t="s">
        <v>345</v>
      </c>
      <c r="AT316" s="12"/>
      <c r="AU316" s="13">
        <f>SUM(AU314:AU315)</f>
        <v>0</v>
      </c>
      <c r="AW316" s="36"/>
      <c r="AX316" s="36"/>
      <c r="AY316" s="74" t="s">
        <v>345</v>
      </c>
      <c r="AZ316" s="12"/>
      <c r="BA316" s="13">
        <f>SUM(BA314:BA315)</f>
        <v>0</v>
      </c>
      <c r="BC316" s="36"/>
      <c r="BD316" s="36"/>
      <c r="BE316" s="51" t="s">
        <v>16</v>
      </c>
      <c r="BF316" s="12"/>
      <c r="BG316" s="13">
        <f>SUM(BG314:BG315)</f>
        <v>2337</v>
      </c>
      <c r="BI316" s="36"/>
      <c r="BJ316" s="36"/>
      <c r="BK316" s="51" t="s">
        <v>16</v>
      </c>
      <c r="BL316" s="12"/>
      <c r="BM316" s="13">
        <f>SUM(BM314:BM315)</f>
        <v>4956</v>
      </c>
    </row>
    <row r="317" spans="1:65" x14ac:dyDescent="0.25">
      <c r="A317" s="36"/>
      <c r="B317" s="36"/>
      <c r="C317" s="54"/>
      <c r="D317" s="12"/>
      <c r="E317" s="12"/>
      <c r="G317" s="36"/>
      <c r="H317" s="36"/>
      <c r="I317" s="54"/>
      <c r="J317" s="12"/>
      <c r="K317" s="12"/>
      <c r="M317" s="36"/>
      <c r="N317" s="36"/>
      <c r="O317" s="54"/>
      <c r="P317" s="12"/>
      <c r="Q317" s="12"/>
      <c r="S317" s="36"/>
      <c r="T317" s="36"/>
      <c r="U317" s="54"/>
      <c r="V317" s="12"/>
      <c r="W317" s="12"/>
      <c r="Y317" s="36"/>
      <c r="Z317" s="36"/>
      <c r="AA317" s="54"/>
      <c r="AB317" s="12"/>
      <c r="AC317" s="12"/>
      <c r="AE317" s="36"/>
      <c r="AF317" s="36"/>
      <c r="AG317" s="54"/>
      <c r="AH317" s="12"/>
      <c r="AI317" s="12"/>
      <c r="AK317" s="36"/>
      <c r="AL317" s="36"/>
      <c r="AM317" s="54"/>
      <c r="AN317" s="12"/>
      <c r="AO317" s="12"/>
      <c r="AQ317" s="36"/>
      <c r="AR317" s="36"/>
      <c r="AS317" s="54"/>
      <c r="AT317" s="12"/>
      <c r="AU317" s="12"/>
      <c r="AW317" s="36"/>
      <c r="AX317" s="36"/>
      <c r="AY317" s="54"/>
      <c r="AZ317" s="12"/>
      <c r="BA317" s="12"/>
      <c r="BC317" s="36"/>
      <c r="BD317" s="36"/>
      <c r="BE317" s="54"/>
      <c r="BF317" s="12"/>
      <c r="BG317" s="12"/>
      <c r="BI317" s="36"/>
      <c r="BJ317" s="36"/>
      <c r="BK317" s="54"/>
      <c r="BL317" s="12"/>
      <c r="BM317" s="12"/>
    </row>
    <row r="318" spans="1:65" ht="14.45" customHeight="1" thickBot="1" x14ac:dyDescent="0.3">
      <c r="A318" s="31" t="s">
        <v>77</v>
      </c>
      <c r="B318" s="31"/>
      <c r="C318" s="57"/>
      <c r="D318" s="31"/>
      <c r="E318" s="31"/>
      <c r="G318" s="31" t="s">
        <v>77</v>
      </c>
      <c r="H318" s="31"/>
      <c r="I318" s="57"/>
      <c r="J318" s="31"/>
      <c r="K318" s="31"/>
      <c r="M318" s="31" t="s">
        <v>77</v>
      </c>
      <c r="N318" s="31"/>
      <c r="O318" s="57"/>
      <c r="P318" s="31"/>
      <c r="Q318" s="31"/>
      <c r="S318" s="31" t="s">
        <v>77</v>
      </c>
      <c r="T318" s="31"/>
      <c r="U318" s="57"/>
      <c r="V318" s="31"/>
      <c r="W318" s="31"/>
      <c r="Y318" s="31" t="s">
        <v>77</v>
      </c>
      <c r="Z318" s="31"/>
      <c r="AA318" s="57"/>
      <c r="AB318" s="31"/>
      <c r="AC318" s="31"/>
      <c r="AE318" s="31" t="s">
        <v>77</v>
      </c>
      <c r="AF318" s="31"/>
      <c r="AG318" s="57"/>
      <c r="AH318" s="31"/>
      <c r="AI318" s="31"/>
      <c r="AK318" s="31" t="s">
        <v>77</v>
      </c>
      <c r="AL318" s="31"/>
      <c r="AM318" s="57"/>
      <c r="AN318" s="31"/>
      <c r="AO318" s="31"/>
      <c r="AQ318" s="31" t="s">
        <v>77</v>
      </c>
      <c r="AR318" s="31"/>
      <c r="AS318" s="57"/>
      <c r="AT318" s="31"/>
      <c r="AU318" s="31"/>
      <c r="AW318" s="31" t="s">
        <v>77</v>
      </c>
      <c r="AX318" s="31"/>
      <c r="AY318" s="57"/>
      <c r="AZ318" s="31"/>
      <c r="BA318" s="31"/>
      <c r="BC318" s="31" t="s">
        <v>77</v>
      </c>
      <c r="BD318" s="31"/>
      <c r="BE318" s="57"/>
      <c r="BF318" s="31"/>
      <c r="BG318" s="31"/>
      <c r="BI318" s="31" t="s">
        <v>77</v>
      </c>
      <c r="BJ318" s="31"/>
      <c r="BK318" s="57"/>
      <c r="BL318" s="31"/>
      <c r="BM318" s="31"/>
    </row>
    <row r="319" spans="1:65" x14ac:dyDescent="0.25">
      <c r="A319" s="37" t="s">
        <v>2</v>
      </c>
      <c r="B319" s="38" t="s">
        <v>3</v>
      </c>
      <c r="C319" s="48"/>
      <c r="D319" s="20" t="s">
        <v>4</v>
      </c>
      <c r="E319" s="20" t="s">
        <v>5</v>
      </c>
      <c r="G319" s="37" t="s">
        <v>2</v>
      </c>
      <c r="H319" s="38" t="s">
        <v>3</v>
      </c>
      <c r="I319" s="48"/>
      <c r="J319" s="20" t="s">
        <v>4</v>
      </c>
      <c r="K319" s="20" t="s">
        <v>5</v>
      </c>
      <c r="M319" s="37" t="s">
        <v>2</v>
      </c>
      <c r="N319" s="38" t="s">
        <v>3</v>
      </c>
      <c r="O319" s="48"/>
      <c r="P319" s="20" t="s">
        <v>4</v>
      </c>
      <c r="Q319" s="20" t="s">
        <v>5</v>
      </c>
      <c r="S319" s="37" t="s">
        <v>2</v>
      </c>
      <c r="T319" s="38" t="s">
        <v>3</v>
      </c>
      <c r="U319" s="48"/>
      <c r="V319" s="20" t="s">
        <v>4</v>
      </c>
      <c r="W319" s="20" t="s">
        <v>5</v>
      </c>
      <c r="Y319" s="37" t="s">
        <v>2</v>
      </c>
      <c r="Z319" s="38" t="s">
        <v>3</v>
      </c>
      <c r="AA319" s="48"/>
      <c r="AB319" s="20" t="s">
        <v>4</v>
      </c>
      <c r="AC319" s="20" t="s">
        <v>5</v>
      </c>
      <c r="AE319" s="37" t="s">
        <v>2</v>
      </c>
      <c r="AF319" s="38" t="s">
        <v>3</v>
      </c>
      <c r="AG319" s="48"/>
      <c r="AH319" s="20" t="s">
        <v>4</v>
      </c>
      <c r="AI319" s="20" t="s">
        <v>5</v>
      </c>
      <c r="AK319" s="37" t="s">
        <v>2</v>
      </c>
      <c r="AL319" s="38" t="s">
        <v>3</v>
      </c>
      <c r="AM319" s="48"/>
      <c r="AN319" s="20" t="s">
        <v>4</v>
      </c>
      <c r="AO319" s="20" t="s">
        <v>5</v>
      </c>
      <c r="AQ319" s="37" t="s">
        <v>2</v>
      </c>
      <c r="AR319" s="38" t="s">
        <v>3</v>
      </c>
      <c r="AS319" s="48"/>
      <c r="AT319" s="20" t="s">
        <v>4</v>
      </c>
      <c r="AU319" s="20" t="s">
        <v>5</v>
      </c>
      <c r="AW319" s="37" t="s">
        <v>2</v>
      </c>
      <c r="AX319" s="38" t="s">
        <v>3</v>
      </c>
      <c r="AY319" s="48"/>
      <c r="AZ319" s="20" t="s">
        <v>4</v>
      </c>
      <c r="BA319" s="20" t="s">
        <v>5</v>
      </c>
      <c r="BC319" s="37" t="s">
        <v>2</v>
      </c>
      <c r="BD319" s="38" t="s">
        <v>3</v>
      </c>
      <c r="BE319" s="48"/>
      <c r="BF319" s="20" t="s">
        <v>4</v>
      </c>
      <c r="BG319" s="20" t="s">
        <v>5</v>
      </c>
      <c r="BI319" s="37" t="s">
        <v>2</v>
      </c>
      <c r="BJ319" s="38" t="s">
        <v>3</v>
      </c>
      <c r="BK319" s="48"/>
      <c r="BL319" s="20" t="s">
        <v>4</v>
      </c>
      <c r="BM319" s="20" t="s">
        <v>5</v>
      </c>
    </row>
    <row r="320" spans="1:65" ht="15.75" customHeight="1" thickBot="1" x14ac:dyDescent="0.3">
      <c r="A320" s="35" t="s">
        <v>6</v>
      </c>
      <c r="B320" s="19" t="s">
        <v>7</v>
      </c>
      <c r="C320" s="49" t="s">
        <v>8</v>
      </c>
      <c r="D320" s="21" t="s">
        <v>9</v>
      </c>
      <c r="E320" s="21" t="s">
        <v>9</v>
      </c>
      <c r="G320" s="35" t="s">
        <v>6</v>
      </c>
      <c r="H320" s="19" t="s">
        <v>7</v>
      </c>
      <c r="I320" s="49" t="s">
        <v>8</v>
      </c>
      <c r="J320" s="21" t="s">
        <v>9</v>
      </c>
      <c r="K320" s="21" t="s">
        <v>9</v>
      </c>
      <c r="M320" s="35" t="s">
        <v>6</v>
      </c>
      <c r="N320" s="19" t="s">
        <v>7</v>
      </c>
      <c r="O320" s="49" t="s">
        <v>8</v>
      </c>
      <c r="P320" s="21" t="s">
        <v>9</v>
      </c>
      <c r="Q320" s="21" t="s">
        <v>9</v>
      </c>
      <c r="S320" s="35" t="s">
        <v>6</v>
      </c>
      <c r="T320" s="19" t="s">
        <v>7</v>
      </c>
      <c r="U320" s="49" t="s">
        <v>8</v>
      </c>
      <c r="V320" s="21" t="s">
        <v>9</v>
      </c>
      <c r="W320" s="21" t="s">
        <v>9</v>
      </c>
      <c r="Y320" s="35" t="s">
        <v>6</v>
      </c>
      <c r="Z320" s="19" t="s">
        <v>7</v>
      </c>
      <c r="AA320" s="49" t="s">
        <v>8</v>
      </c>
      <c r="AB320" s="21" t="s">
        <v>9</v>
      </c>
      <c r="AC320" s="21" t="s">
        <v>9</v>
      </c>
      <c r="AE320" s="35" t="s">
        <v>6</v>
      </c>
      <c r="AF320" s="19" t="s">
        <v>7</v>
      </c>
      <c r="AG320" s="49" t="s">
        <v>8</v>
      </c>
      <c r="AH320" s="21" t="s">
        <v>9</v>
      </c>
      <c r="AI320" s="21" t="s">
        <v>9</v>
      </c>
      <c r="AK320" s="35" t="s">
        <v>6</v>
      </c>
      <c r="AL320" s="19" t="s">
        <v>7</v>
      </c>
      <c r="AM320" s="49" t="s">
        <v>8</v>
      </c>
      <c r="AN320" s="21" t="s">
        <v>9</v>
      </c>
      <c r="AO320" s="21" t="s">
        <v>9</v>
      </c>
      <c r="AQ320" s="35" t="s">
        <v>6</v>
      </c>
      <c r="AR320" s="19" t="s">
        <v>7</v>
      </c>
      <c r="AS320" s="49" t="s">
        <v>8</v>
      </c>
      <c r="AT320" s="21" t="s">
        <v>9</v>
      </c>
      <c r="AU320" s="21" t="s">
        <v>9</v>
      </c>
      <c r="AW320" s="35" t="s">
        <v>6</v>
      </c>
      <c r="AX320" s="19" t="s">
        <v>7</v>
      </c>
      <c r="AY320" s="49" t="s">
        <v>8</v>
      </c>
      <c r="AZ320" s="21" t="s">
        <v>9</v>
      </c>
      <c r="BA320" s="21" t="s">
        <v>9</v>
      </c>
      <c r="BC320" s="35" t="s">
        <v>6</v>
      </c>
      <c r="BD320" s="19" t="s">
        <v>7</v>
      </c>
      <c r="BE320" s="49" t="s">
        <v>8</v>
      </c>
      <c r="BF320" s="21" t="s">
        <v>9</v>
      </c>
      <c r="BG320" s="21" t="s">
        <v>9</v>
      </c>
      <c r="BI320" s="35" t="s">
        <v>6</v>
      </c>
      <c r="BJ320" s="19" t="s">
        <v>7</v>
      </c>
      <c r="BK320" s="49" t="s">
        <v>8</v>
      </c>
      <c r="BL320" s="21" t="s">
        <v>9</v>
      </c>
      <c r="BM320" s="21" t="s">
        <v>9</v>
      </c>
    </row>
    <row r="321" spans="1:65" ht="12.6" customHeight="1" thickBot="1" x14ac:dyDescent="0.3">
      <c r="A321" s="35">
        <v>1</v>
      </c>
      <c r="B321" s="19">
        <v>100</v>
      </c>
      <c r="C321" s="53" t="s">
        <v>252</v>
      </c>
      <c r="D321" s="66">
        <v>0</v>
      </c>
      <c r="E321" s="13">
        <f>SUM(B321*D321)</f>
        <v>0</v>
      </c>
      <c r="G321" s="35">
        <v>1</v>
      </c>
      <c r="H321" s="19">
        <v>100</v>
      </c>
      <c r="I321" s="53" t="s">
        <v>252</v>
      </c>
      <c r="J321" s="67"/>
      <c r="K321" s="13">
        <f>SUM(H321*J321)</f>
        <v>0</v>
      </c>
      <c r="M321" s="35">
        <v>1</v>
      </c>
      <c r="N321" s="19">
        <v>100</v>
      </c>
      <c r="O321" s="53" t="s">
        <v>252</v>
      </c>
      <c r="P321" s="67">
        <v>130</v>
      </c>
      <c r="Q321" s="13">
        <f>SUM(N321*P321)</f>
        <v>13000</v>
      </c>
      <c r="S321" s="35">
        <v>1</v>
      </c>
      <c r="T321" s="19">
        <v>100</v>
      </c>
      <c r="U321" s="53" t="s">
        <v>252</v>
      </c>
      <c r="V321" s="67">
        <v>72.900000000000006</v>
      </c>
      <c r="W321" s="13">
        <f>SUM(T321*V321)</f>
        <v>7290.0000000000009</v>
      </c>
      <c r="Y321" s="35">
        <v>1</v>
      </c>
      <c r="Z321" s="19">
        <v>100</v>
      </c>
      <c r="AA321" s="53" t="s">
        <v>252</v>
      </c>
      <c r="AB321" s="67"/>
      <c r="AC321" s="13">
        <f>SUM(Z321*AB321)</f>
        <v>0</v>
      </c>
      <c r="AE321" s="35">
        <v>1</v>
      </c>
      <c r="AF321" s="19">
        <v>100</v>
      </c>
      <c r="AG321" s="53" t="s">
        <v>252</v>
      </c>
      <c r="AH321" s="67">
        <v>0</v>
      </c>
      <c r="AI321" s="13">
        <f>SUM(AF321*AH321)</f>
        <v>0</v>
      </c>
      <c r="AK321" s="35">
        <v>1</v>
      </c>
      <c r="AL321" s="19">
        <v>100</v>
      </c>
      <c r="AM321" s="53" t="s">
        <v>252</v>
      </c>
      <c r="AN321" s="67">
        <v>0</v>
      </c>
      <c r="AO321" s="13">
        <f>SUM(AL321*AN321)</f>
        <v>0</v>
      </c>
      <c r="AQ321" s="35">
        <v>1</v>
      </c>
      <c r="AR321" s="19">
        <v>100</v>
      </c>
      <c r="AS321" s="53" t="s">
        <v>252</v>
      </c>
      <c r="AT321" s="67"/>
      <c r="AU321" s="13">
        <f>SUM(AR321*AT321)</f>
        <v>0</v>
      </c>
      <c r="AW321" s="35">
        <v>1</v>
      </c>
      <c r="AX321" s="19">
        <v>100</v>
      </c>
      <c r="AY321" s="53" t="s">
        <v>252</v>
      </c>
      <c r="AZ321" s="67">
        <v>0</v>
      </c>
      <c r="BA321" s="13">
        <f>SUM(AX321*AZ321)</f>
        <v>0</v>
      </c>
      <c r="BC321" s="35">
        <v>1</v>
      </c>
      <c r="BD321" s="19">
        <v>100</v>
      </c>
      <c r="BE321" s="53" t="s">
        <v>252</v>
      </c>
      <c r="BF321" s="67">
        <v>68.37</v>
      </c>
      <c r="BG321" s="13">
        <f>SUM(BD321*BF321)</f>
        <v>6837</v>
      </c>
      <c r="BI321" s="35">
        <v>1</v>
      </c>
      <c r="BJ321" s="19">
        <v>100</v>
      </c>
      <c r="BK321" s="53" t="s">
        <v>252</v>
      </c>
      <c r="BL321" s="67">
        <v>48.25</v>
      </c>
      <c r="BM321" s="13">
        <f>SUM(BJ321*BL321)</f>
        <v>4825</v>
      </c>
    </row>
    <row r="322" spans="1:65" ht="12.6" customHeight="1" thickBot="1" x14ac:dyDescent="0.3">
      <c r="A322" s="35">
        <v>2</v>
      </c>
      <c r="B322" s="19">
        <v>100</v>
      </c>
      <c r="C322" s="53" t="s">
        <v>253</v>
      </c>
      <c r="D322" s="66">
        <v>0</v>
      </c>
      <c r="E322" s="13">
        <f>SUM(B322*D322)</f>
        <v>0</v>
      </c>
      <c r="G322" s="35">
        <v>2</v>
      </c>
      <c r="H322" s="19">
        <v>100</v>
      </c>
      <c r="I322" s="53" t="s">
        <v>253</v>
      </c>
      <c r="J322" s="67"/>
      <c r="K322" s="13">
        <f>SUM(H322*J322)</f>
        <v>0</v>
      </c>
      <c r="M322" s="35">
        <v>2</v>
      </c>
      <c r="N322" s="19">
        <v>100</v>
      </c>
      <c r="O322" s="53" t="s">
        <v>253</v>
      </c>
      <c r="P322" s="67">
        <v>130</v>
      </c>
      <c r="Q322" s="13">
        <f>SUM(N322*P322)</f>
        <v>13000</v>
      </c>
      <c r="S322" s="35">
        <v>2</v>
      </c>
      <c r="T322" s="19">
        <v>100</v>
      </c>
      <c r="U322" s="53" t="s">
        <v>253</v>
      </c>
      <c r="V322" s="67">
        <v>58.75</v>
      </c>
      <c r="W322" s="13">
        <f>SUM(T322*V322)</f>
        <v>5875</v>
      </c>
      <c r="Y322" s="35">
        <v>2</v>
      </c>
      <c r="Z322" s="19">
        <v>100</v>
      </c>
      <c r="AA322" s="53" t="s">
        <v>253</v>
      </c>
      <c r="AB322" s="67"/>
      <c r="AC322" s="13">
        <f>SUM(Z322*AB322)</f>
        <v>0</v>
      </c>
      <c r="AE322" s="35">
        <v>2</v>
      </c>
      <c r="AF322" s="19">
        <v>100</v>
      </c>
      <c r="AG322" s="53" t="s">
        <v>253</v>
      </c>
      <c r="AH322" s="67">
        <v>0</v>
      </c>
      <c r="AI322" s="13">
        <f>SUM(AF322*AH322)</f>
        <v>0</v>
      </c>
      <c r="AK322" s="35">
        <v>2</v>
      </c>
      <c r="AL322" s="19">
        <v>100</v>
      </c>
      <c r="AM322" s="53" t="s">
        <v>253</v>
      </c>
      <c r="AN322" s="67">
        <v>0</v>
      </c>
      <c r="AO322" s="13">
        <f>SUM(AL322*AN322)</f>
        <v>0</v>
      </c>
      <c r="AQ322" s="35">
        <v>2</v>
      </c>
      <c r="AR322" s="19">
        <v>100</v>
      </c>
      <c r="AS322" s="53" t="s">
        <v>253</v>
      </c>
      <c r="AT322" s="67"/>
      <c r="AU322" s="13">
        <f>SUM(AR322*AT322)</f>
        <v>0</v>
      </c>
      <c r="AW322" s="35">
        <v>2</v>
      </c>
      <c r="AX322" s="19">
        <v>100</v>
      </c>
      <c r="AY322" s="53" t="s">
        <v>253</v>
      </c>
      <c r="AZ322" s="67">
        <v>0</v>
      </c>
      <c r="BA322" s="13">
        <f>SUM(AX322*AZ322)</f>
        <v>0</v>
      </c>
      <c r="BC322" s="35">
        <v>2</v>
      </c>
      <c r="BD322" s="19">
        <v>100</v>
      </c>
      <c r="BE322" s="53" t="s">
        <v>253</v>
      </c>
      <c r="BF322" s="67">
        <v>46.84</v>
      </c>
      <c r="BG322" s="13">
        <f>SUM(BD322*BF322)</f>
        <v>4684</v>
      </c>
      <c r="BI322" s="35">
        <v>2</v>
      </c>
      <c r="BJ322" s="19">
        <v>100</v>
      </c>
      <c r="BK322" s="53" t="s">
        <v>253</v>
      </c>
      <c r="BL322" s="67">
        <v>32.81</v>
      </c>
      <c r="BM322" s="13">
        <f>SUM(BJ322*BL322)</f>
        <v>3281</v>
      </c>
    </row>
    <row r="323" spans="1:65" ht="12.6" customHeight="1" thickBot="1" x14ac:dyDescent="0.3">
      <c r="A323" s="35">
        <v>3</v>
      </c>
      <c r="B323" s="19">
        <v>100</v>
      </c>
      <c r="C323" s="53" t="s">
        <v>254</v>
      </c>
      <c r="D323" s="66">
        <v>0</v>
      </c>
      <c r="E323" s="13">
        <f>SUM(B323*D323)</f>
        <v>0</v>
      </c>
      <c r="G323" s="35">
        <v>3</v>
      </c>
      <c r="H323" s="19">
        <v>100</v>
      </c>
      <c r="I323" s="53" t="s">
        <v>254</v>
      </c>
      <c r="J323" s="67"/>
      <c r="K323" s="13">
        <f>SUM(H323*J323)</f>
        <v>0</v>
      </c>
      <c r="M323" s="35">
        <v>3</v>
      </c>
      <c r="N323" s="19">
        <v>100</v>
      </c>
      <c r="O323" s="53" t="s">
        <v>254</v>
      </c>
      <c r="P323" s="67">
        <v>130</v>
      </c>
      <c r="Q323" s="13">
        <f>SUM(N323*P323)</f>
        <v>13000</v>
      </c>
      <c r="S323" s="35">
        <v>3</v>
      </c>
      <c r="T323" s="19">
        <v>100</v>
      </c>
      <c r="U323" s="53" t="s">
        <v>254</v>
      </c>
      <c r="V323" s="67">
        <v>58.25</v>
      </c>
      <c r="W323" s="13">
        <f>SUM(T323*V323)</f>
        <v>5825</v>
      </c>
      <c r="Y323" s="35">
        <v>3</v>
      </c>
      <c r="Z323" s="19">
        <v>100</v>
      </c>
      <c r="AA323" s="53" t="s">
        <v>254</v>
      </c>
      <c r="AB323" s="67"/>
      <c r="AC323" s="13">
        <f>SUM(Z323*AB323)</f>
        <v>0</v>
      </c>
      <c r="AE323" s="35">
        <v>3</v>
      </c>
      <c r="AF323" s="19">
        <v>100</v>
      </c>
      <c r="AG323" s="53" t="s">
        <v>254</v>
      </c>
      <c r="AH323" s="67">
        <v>0</v>
      </c>
      <c r="AI323" s="13">
        <f>SUM(AF323*AH323)</f>
        <v>0</v>
      </c>
      <c r="AK323" s="35">
        <v>3</v>
      </c>
      <c r="AL323" s="19">
        <v>100</v>
      </c>
      <c r="AM323" s="53" t="s">
        <v>254</v>
      </c>
      <c r="AN323" s="67">
        <v>0</v>
      </c>
      <c r="AO323" s="13">
        <f>SUM(AL323*AN323)</f>
        <v>0</v>
      </c>
      <c r="AQ323" s="35">
        <v>3</v>
      </c>
      <c r="AR323" s="19">
        <v>100</v>
      </c>
      <c r="AS323" s="53" t="s">
        <v>254</v>
      </c>
      <c r="AT323" s="67"/>
      <c r="AU323" s="13">
        <f>SUM(AR323*AT323)</f>
        <v>0</v>
      </c>
      <c r="AW323" s="35">
        <v>3</v>
      </c>
      <c r="AX323" s="19">
        <v>100</v>
      </c>
      <c r="AY323" s="53" t="s">
        <v>254</v>
      </c>
      <c r="AZ323" s="67">
        <v>0</v>
      </c>
      <c r="BA323" s="13">
        <f>SUM(AX323*AZ323)</f>
        <v>0</v>
      </c>
      <c r="BC323" s="35">
        <v>3</v>
      </c>
      <c r="BD323" s="19">
        <v>100</v>
      </c>
      <c r="BE323" s="53" t="s">
        <v>254</v>
      </c>
      <c r="BF323" s="67">
        <v>51.32</v>
      </c>
      <c r="BG323" s="13">
        <f>SUM(BD323*BF323)</f>
        <v>5132</v>
      </c>
      <c r="BI323" s="35">
        <v>3</v>
      </c>
      <c r="BJ323" s="19">
        <v>100</v>
      </c>
      <c r="BK323" s="53" t="s">
        <v>254</v>
      </c>
      <c r="BL323" s="67">
        <v>37.96</v>
      </c>
      <c r="BM323" s="13">
        <f>SUM(BJ323*BL323)</f>
        <v>3796</v>
      </c>
    </row>
    <row r="324" spans="1:65" ht="12.6" customHeight="1" thickBot="1" x14ac:dyDescent="0.3">
      <c r="A324" s="35">
        <v>4</v>
      </c>
      <c r="B324" s="19">
        <v>100</v>
      </c>
      <c r="C324" s="53" t="s">
        <v>255</v>
      </c>
      <c r="D324" s="66">
        <v>0</v>
      </c>
      <c r="E324" s="13">
        <f>SUM(B324*D324)</f>
        <v>0</v>
      </c>
      <c r="G324" s="35">
        <v>4</v>
      </c>
      <c r="H324" s="19">
        <v>100</v>
      </c>
      <c r="I324" s="53" t="s">
        <v>255</v>
      </c>
      <c r="J324" s="67"/>
      <c r="K324" s="13">
        <f>SUM(H324*J324)</f>
        <v>0</v>
      </c>
      <c r="M324" s="35">
        <v>4</v>
      </c>
      <c r="N324" s="19">
        <v>100</v>
      </c>
      <c r="O324" s="53" t="s">
        <v>255</v>
      </c>
      <c r="P324" s="67">
        <v>130</v>
      </c>
      <c r="Q324" s="13">
        <f>SUM(N324*P324)</f>
        <v>13000</v>
      </c>
      <c r="S324" s="35">
        <v>4</v>
      </c>
      <c r="T324" s="19">
        <v>100</v>
      </c>
      <c r="U324" s="53" t="s">
        <v>255</v>
      </c>
      <c r="V324" s="67">
        <v>85.78</v>
      </c>
      <c r="W324" s="13">
        <f>SUM(T324*V324)</f>
        <v>8578</v>
      </c>
      <c r="Y324" s="35">
        <v>4</v>
      </c>
      <c r="Z324" s="19">
        <v>100</v>
      </c>
      <c r="AA324" s="53" t="s">
        <v>255</v>
      </c>
      <c r="AB324" s="67"/>
      <c r="AC324" s="13">
        <f>SUM(Z324*AB324)</f>
        <v>0</v>
      </c>
      <c r="AE324" s="35">
        <v>4</v>
      </c>
      <c r="AF324" s="19">
        <v>100</v>
      </c>
      <c r="AG324" s="53" t="s">
        <v>255</v>
      </c>
      <c r="AH324" s="67">
        <v>0</v>
      </c>
      <c r="AI324" s="13">
        <f>SUM(AF324*AH324)</f>
        <v>0</v>
      </c>
      <c r="AK324" s="35">
        <v>4</v>
      </c>
      <c r="AL324" s="19">
        <v>100</v>
      </c>
      <c r="AM324" s="53" t="s">
        <v>255</v>
      </c>
      <c r="AN324" s="67">
        <v>0</v>
      </c>
      <c r="AO324" s="13">
        <f>SUM(AL324*AN324)</f>
        <v>0</v>
      </c>
      <c r="AQ324" s="35">
        <v>4</v>
      </c>
      <c r="AR324" s="19">
        <v>100</v>
      </c>
      <c r="AS324" s="53" t="s">
        <v>255</v>
      </c>
      <c r="AT324" s="67"/>
      <c r="AU324" s="13">
        <f>SUM(AR324*AT324)</f>
        <v>0</v>
      </c>
      <c r="AW324" s="35">
        <v>4</v>
      </c>
      <c r="AX324" s="19">
        <v>100</v>
      </c>
      <c r="AY324" s="53" t="s">
        <v>255</v>
      </c>
      <c r="AZ324" s="67">
        <v>0</v>
      </c>
      <c r="BA324" s="13">
        <f>SUM(AX324*AZ324)</f>
        <v>0</v>
      </c>
      <c r="BC324" s="35">
        <v>4</v>
      </c>
      <c r="BD324" s="19">
        <v>100</v>
      </c>
      <c r="BE324" s="53" t="s">
        <v>255</v>
      </c>
      <c r="BF324" s="67">
        <v>79.58</v>
      </c>
      <c r="BG324" s="13">
        <f>SUM(BD324*BF324)</f>
        <v>7958</v>
      </c>
      <c r="BI324" s="35">
        <v>4</v>
      </c>
      <c r="BJ324" s="19">
        <v>100</v>
      </c>
      <c r="BK324" s="53" t="s">
        <v>255</v>
      </c>
      <c r="BL324" s="67">
        <v>55.23</v>
      </c>
      <c r="BM324" s="13">
        <f>SUM(BJ324*BL324)</f>
        <v>5523</v>
      </c>
    </row>
    <row r="325" spans="1:65" ht="12.6" customHeight="1" thickBot="1" x14ac:dyDescent="0.3">
      <c r="A325" s="35">
        <v>5</v>
      </c>
      <c r="B325" s="19">
        <v>100</v>
      </c>
      <c r="C325" s="53" t="s">
        <v>256</v>
      </c>
      <c r="D325" s="66">
        <v>0</v>
      </c>
      <c r="E325" s="13">
        <f>SUM(B325*D325)</f>
        <v>0</v>
      </c>
      <c r="G325" s="35">
        <v>5</v>
      </c>
      <c r="H325" s="19">
        <v>100</v>
      </c>
      <c r="I325" s="53" t="s">
        <v>256</v>
      </c>
      <c r="J325" s="67"/>
      <c r="K325" s="13">
        <f>SUM(H325*J325)</f>
        <v>0</v>
      </c>
      <c r="M325" s="35">
        <v>5</v>
      </c>
      <c r="N325" s="19">
        <v>100</v>
      </c>
      <c r="O325" s="53" t="s">
        <v>256</v>
      </c>
      <c r="P325" s="67">
        <v>150</v>
      </c>
      <c r="Q325" s="13">
        <f>SUM(N325*P325)</f>
        <v>15000</v>
      </c>
      <c r="S325" s="35">
        <v>5</v>
      </c>
      <c r="T325" s="19">
        <v>100</v>
      </c>
      <c r="U325" s="53" t="s">
        <v>256</v>
      </c>
      <c r="V325" s="67">
        <v>63.5</v>
      </c>
      <c r="W325" s="13">
        <f>SUM(T325*V325)</f>
        <v>6350</v>
      </c>
      <c r="Y325" s="35">
        <v>5</v>
      </c>
      <c r="Z325" s="19">
        <v>100</v>
      </c>
      <c r="AA325" s="53" t="s">
        <v>256</v>
      </c>
      <c r="AB325" s="67"/>
      <c r="AC325" s="13">
        <f>SUM(Z325*AB325)</f>
        <v>0</v>
      </c>
      <c r="AE325" s="35">
        <v>5</v>
      </c>
      <c r="AF325" s="19">
        <v>100</v>
      </c>
      <c r="AG325" s="53" t="s">
        <v>256</v>
      </c>
      <c r="AH325" s="67">
        <v>0</v>
      </c>
      <c r="AI325" s="13">
        <f>SUM(AF325*AH325)</f>
        <v>0</v>
      </c>
      <c r="AK325" s="35">
        <v>5</v>
      </c>
      <c r="AL325" s="19">
        <v>100</v>
      </c>
      <c r="AM325" s="53" t="s">
        <v>256</v>
      </c>
      <c r="AN325" s="67">
        <v>0</v>
      </c>
      <c r="AO325" s="13">
        <f>SUM(AL325*AN325)</f>
        <v>0</v>
      </c>
      <c r="AQ325" s="35">
        <v>5</v>
      </c>
      <c r="AR325" s="19">
        <v>100</v>
      </c>
      <c r="AS325" s="53" t="s">
        <v>256</v>
      </c>
      <c r="AT325" s="67"/>
      <c r="AU325" s="13">
        <f>SUM(AR325*AT325)</f>
        <v>0</v>
      </c>
      <c r="AW325" s="35">
        <v>5</v>
      </c>
      <c r="AX325" s="19">
        <v>100</v>
      </c>
      <c r="AY325" s="53" t="s">
        <v>256</v>
      </c>
      <c r="AZ325" s="67">
        <v>0</v>
      </c>
      <c r="BA325" s="13">
        <f>SUM(AX325*AZ325)</f>
        <v>0</v>
      </c>
      <c r="BC325" s="35">
        <v>5</v>
      </c>
      <c r="BD325" s="19">
        <v>100</v>
      </c>
      <c r="BE325" s="53" t="s">
        <v>256</v>
      </c>
      <c r="BF325" s="67">
        <v>54.65</v>
      </c>
      <c r="BG325" s="13">
        <f>SUM(BD325*BF325)</f>
        <v>5465</v>
      </c>
      <c r="BI325" s="35">
        <v>5</v>
      </c>
      <c r="BJ325" s="19">
        <v>100</v>
      </c>
      <c r="BK325" s="53" t="s">
        <v>256</v>
      </c>
      <c r="BL325" s="67">
        <v>38.270000000000003</v>
      </c>
      <c r="BM325" s="13">
        <f>SUM(BJ325*BL325)</f>
        <v>3827.0000000000005</v>
      </c>
    </row>
    <row r="326" spans="1:65" ht="12.75" thickBot="1" x14ac:dyDescent="0.3">
      <c r="A326" s="36"/>
      <c r="B326" s="36"/>
      <c r="C326" s="74" t="s">
        <v>345</v>
      </c>
      <c r="D326" s="12"/>
      <c r="E326" s="13">
        <f>SUM(E321:E325)</f>
        <v>0</v>
      </c>
      <c r="G326" s="36"/>
      <c r="H326" s="36"/>
      <c r="I326" s="74" t="s">
        <v>345</v>
      </c>
      <c r="J326" s="12"/>
      <c r="K326" s="13">
        <f>SUM(K321:K325)</f>
        <v>0</v>
      </c>
      <c r="M326" s="36"/>
      <c r="N326" s="36"/>
      <c r="O326" s="51" t="s">
        <v>16</v>
      </c>
      <c r="P326" s="12"/>
      <c r="Q326" s="13">
        <f>SUM(Q321:Q325)</f>
        <v>67000</v>
      </c>
      <c r="S326" s="36"/>
      <c r="T326" s="36"/>
      <c r="U326" s="51" t="s">
        <v>16</v>
      </c>
      <c r="V326" s="12"/>
      <c r="W326" s="13">
        <f>SUM(W321:W325)</f>
        <v>33918</v>
      </c>
      <c r="Y326" s="36"/>
      <c r="Z326" s="36"/>
      <c r="AA326" s="74" t="s">
        <v>345</v>
      </c>
      <c r="AB326" s="12"/>
      <c r="AC326" s="13">
        <f>SUM(AC321:AC325)</f>
        <v>0</v>
      </c>
      <c r="AE326" s="36"/>
      <c r="AF326" s="36"/>
      <c r="AG326" s="74" t="s">
        <v>345</v>
      </c>
      <c r="AH326" s="12"/>
      <c r="AI326" s="13">
        <f>SUM(AI321:AI325)</f>
        <v>0</v>
      </c>
      <c r="AK326" s="36"/>
      <c r="AL326" s="36"/>
      <c r="AM326" s="74" t="s">
        <v>345</v>
      </c>
      <c r="AN326" s="12"/>
      <c r="AO326" s="13">
        <f>SUM(AO321:AO325)</f>
        <v>0</v>
      </c>
      <c r="AQ326" s="36"/>
      <c r="AR326" s="36"/>
      <c r="AS326" s="74" t="s">
        <v>345</v>
      </c>
      <c r="AT326" s="12"/>
      <c r="AU326" s="13">
        <f>SUM(AU321:AU325)</f>
        <v>0</v>
      </c>
      <c r="AW326" s="36"/>
      <c r="AX326" s="36"/>
      <c r="AY326" s="74" t="s">
        <v>345</v>
      </c>
      <c r="AZ326" s="12"/>
      <c r="BA326" s="13">
        <f>SUM(BA321:BA325)</f>
        <v>0</v>
      </c>
      <c r="BC326" s="36"/>
      <c r="BD326" s="36"/>
      <c r="BE326" s="51" t="s">
        <v>16</v>
      </c>
      <c r="BF326" s="12"/>
      <c r="BG326" s="13">
        <f>SUM(BG321:BG325)</f>
        <v>30076</v>
      </c>
      <c r="BI326" s="36"/>
      <c r="BJ326" s="36"/>
      <c r="BK326" s="51" t="s">
        <v>16</v>
      </c>
      <c r="BL326" s="12"/>
      <c r="BM326" s="13">
        <f>SUM(BM321:BM325)</f>
        <v>21252</v>
      </c>
    </row>
    <row r="327" spans="1:65" x14ac:dyDescent="0.25">
      <c r="A327" s="36"/>
      <c r="B327" s="36"/>
      <c r="C327" s="54"/>
      <c r="D327" s="12"/>
      <c r="E327" s="39"/>
      <c r="G327" s="36"/>
      <c r="H327" s="36"/>
      <c r="I327" s="54"/>
      <c r="J327" s="12"/>
      <c r="K327" s="39"/>
      <c r="M327" s="36"/>
      <c r="N327" s="36"/>
      <c r="O327" s="54"/>
      <c r="P327" s="12"/>
      <c r="Q327" s="39"/>
      <c r="S327" s="36"/>
      <c r="T327" s="36"/>
      <c r="U327" s="54"/>
      <c r="V327" s="12"/>
      <c r="W327" s="39"/>
      <c r="Y327" s="36"/>
      <c r="Z327" s="36"/>
      <c r="AA327" s="54"/>
      <c r="AB327" s="12"/>
      <c r="AC327" s="39"/>
      <c r="AE327" s="36"/>
      <c r="AF327" s="36"/>
      <c r="AG327" s="54"/>
      <c r="AH327" s="12"/>
      <c r="AI327" s="39"/>
      <c r="AK327" s="36"/>
      <c r="AL327" s="36"/>
      <c r="AM327" s="54"/>
      <c r="AN327" s="12"/>
      <c r="AO327" s="39"/>
      <c r="AQ327" s="36"/>
      <c r="AR327" s="36"/>
      <c r="AS327" s="54"/>
      <c r="AT327" s="12"/>
      <c r="AU327" s="39"/>
      <c r="AW327" s="36"/>
      <c r="AX327" s="36"/>
      <c r="AY327" s="54"/>
      <c r="AZ327" s="12"/>
      <c r="BA327" s="39"/>
      <c r="BC327" s="36"/>
      <c r="BD327" s="36"/>
      <c r="BE327" s="54"/>
      <c r="BF327" s="12"/>
      <c r="BG327" s="39"/>
      <c r="BI327" s="36"/>
      <c r="BJ327" s="36"/>
      <c r="BK327" s="54"/>
      <c r="BL327" s="12"/>
      <c r="BM327" s="39"/>
    </row>
    <row r="328" spans="1:65" ht="15.6" customHeight="1" thickBot="1" x14ac:dyDescent="0.3">
      <c r="A328" s="31" t="s">
        <v>212</v>
      </c>
      <c r="B328" s="31"/>
      <c r="C328" s="57"/>
      <c r="D328" s="31"/>
      <c r="E328" s="31"/>
      <c r="G328" s="31" t="s">
        <v>212</v>
      </c>
      <c r="H328" s="31"/>
      <c r="I328" s="57"/>
      <c r="J328" s="31"/>
      <c r="K328" s="31"/>
      <c r="M328" s="31" t="s">
        <v>212</v>
      </c>
      <c r="N328" s="31"/>
      <c r="O328" s="57"/>
      <c r="P328" s="31"/>
      <c r="Q328" s="31"/>
      <c r="S328" s="31" t="s">
        <v>212</v>
      </c>
      <c r="T328" s="31"/>
      <c r="U328" s="57"/>
      <c r="V328" s="31"/>
      <c r="W328" s="31"/>
      <c r="Y328" s="31" t="s">
        <v>212</v>
      </c>
      <c r="Z328" s="31"/>
      <c r="AA328" s="57"/>
      <c r="AB328" s="31"/>
      <c r="AC328" s="31"/>
      <c r="AE328" s="31" t="s">
        <v>212</v>
      </c>
      <c r="AF328" s="31"/>
      <c r="AG328" s="57"/>
      <c r="AH328" s="31"/>
      <c r="AI328" s="31"/>
      <c r="AK328" s="31" t="s">
        <v>212</v>
      </c>
      <c r="AL328" s="31"/>
      <c r="AM328" s="57"/>
      <c r="AN328" s="31"/>
      <c r="AO328" s="31"/>
      <c r="AQ328" s="31" t="s">
        <v>212</v>
      </c>
      <c r="AR328" s="31"/>
      <c r="AS328" s="57"/>
      <c r="AT328" s="31"/>
      <c r="AU328" s="31"/>
      <c r="AW328" s="31" t="s">
        <v>212</v>
      </c>
      <c r="AX328" s="31"/>
      <c r="AY328" s="57"/>
      <c r="AZ328" s="31"/>
      <c r="BA328" s="31"/>
      <c r="BC328" s="31" t="s">
        <v>212</v>
      </c>
      <c r="BD328" s="31"/>
      <c r="BE328" s="57"/>
      <c r="BF328" s="31"/>
      <c r="BG328" s="31"/>
      <c r="BI328" s="31" t="s">
        <v>212</v>
      </c>
      <c r="BJ328" s="31"/>
      <c r="BK328" s="57"/>
      <c r="BL328" s="31"/>
      <c r="BM328" s="31"/>
    </row>
    <row r="329" spans="1:65" x14ac:dyDescent="0.25">
      <c r="A329" s="37" t="s">
        <v>2</v>
      </c>
      <c r="B329" s="38" t="s">
        <v>3</v>
      </c>
      <c r="C329" s="48"/>
      <c r="D329" s="20" t="s">
        <v>4</v>
      </c>
      <c r="E329" s="20" t="s">
        <v>5</v>
      </c>
      <c r="G329" s="37" t="s">
        <v>2</v>
      </c>
      <c r="H329" s="38" t="s">
        <v>3</v>
      </c>
      <c r="I329" s="48"/>
      <c r="J329" s="20" t="s">
        <v>4</v>
      </c>
      <c r="K329" s="20" t="s">
        <v>5</v>
      </c>
      <c r="M329" s="37" t="s">
        <v>2</v>
      </c>
      <c r="N329" s="38" t="s">
        <v>3</v>
      </c>
      <c r="O329" s="48"/>
      <c r="P329" s="20" t="s">
        <v>4</v>
      </c>
      <c r="Q329" s="20" t="s">
        <v>5</v>
      </c>
      <c r="S329" s="37" t="s">
        <v>2</v>
      </c>
      <c r="T329" s="38" t="s">
        <v>3</v>
      </c>
      <c r="U329" s="48"/>
      <c r="V329" s="20" t="s">
        <v>4</v>
      </c>
      <c r="W329" s="20" t="s">
        <v>5</v>
      </c>
      <c r="Y329" s="37" t="s">
        <v>2</v>
      </c>
      <c r="Z329" s="38" t="s">
        <v>3</v>
      </c>
      <c r="AA329" s="48"/>
      <c r="AB329" s="20" t="s">
        <v>4</v>
      </c>
      <c r="AC329" s="20" t="s">
        <v>5</v>
      </c>
      <c r="AE329" s="37" t="s">
        <v>2</v>
      </c>
      <c r="AF329" s="38" t="s">
        <v>3</v>
      </c>
      <c r="AG329" s="48"/>
      <c r="AH329" s="20" t="s">
        <v>4</v>
      </c>
      <c r="AI329" s="20" t="s">
        <v>5</v>
      </c>
      <c r="AK329" s="37" t="s">
        <v>2</v>
      </c>
      <c r="AL329" s="38" t="s">
        <v>3</v>
      </c>
      <c r="AM329" s="48"/>
      <c r="AN329" s="20" t="s">
        <v>4</v>
      </c>
      <c r="AO329" s="20" t="s">
        <v>5</v>
      </c>
      <c r="AQ329" s="37" t="s">
        <v>2</v>
      </c>
      <c r="AR329" s="38" t="s">
        <v>3</v>
      </c>
      <c r="AS329" s="48"/>
      <c r="AT329" s="20" t="s">
        <v>4</v>
      </c>
      <c r="AU329" s="20" t="s">
        <v>5</v>
      </c>
      <c r="AW329" s="37" t="s">
        <v>2</v>
      </c>
      <c r="AX329" s="38" t="s">
        <v>3</v>
      </c>
      <c r="AY329" s="48"/>
      <c r="AZ329" s="20" t="s">
        <v>4</v>
      </c>
      <c r="BA329" s="20" t="s">
        <v>5</v>
      </c>
      <c r="BC329" s="37" t="s">
        <v>2</v>
      </c>
      <c r="BD329" s="38" t="s">
        <v>3</v>
      </c>
      <c r="BE329" s="48"/>
      <c r="BF329" s="20" t="s">
        <v>4</v>
      </c>
      <c r="BG329" s="20" t="s">
        <v>5</v>
      </c>
      <c r="BI329" s="37" t="s">
        <v>2</v>
      </c>
      <c r="BJ329" s="38" t="s">
        <v>3</v>
      </c>
      <c r="BK329" s="48"/>
      <c r="BL329" s="20" t="s">
        <v>4</v>
      </c>
      <c r="BM329" s="20" t="s">
        <v>5</v>
      </c>
    </row>
    <row r="330" spans="1:65" ht="15.75" customHeight="1" thickBot="1" x14ac:dyDescent="0.3">
      <c r="A330" s="35" t="s">
        <v>6</v>
      </c>
      <c r="B330" s="19" t="s">
        <v>7</v>
      </c>
      <c r="C330" s="49" t="s">
        <v>8</v>
      </c>
      <c r="D330" s="21" t="s">
        <v>9</v>
      </c>
      <c r="E330" s="21" t="s">
        <v>9</v>
      </c>
      <c r="G330" s="35" t="s">
        <v>6</v>
      </c>
      <c r="H330" s="19" t="s">
        <v>7</v>
      </c>
      <c r="I330" s="49" t="s">
        <v>8</v>
      </c>
      <c r="J330" s="21" t="s">
        <v>9</v>
      </c>
      <c r="K330" s="21" t="s">
        <v>9</v>
      </c>
      <c r="M330" s="35" t="s">
        <v>6</v>
      </c>
      <c r="N330" s="19" t="s">
        <v>7</v>
      </c>
      <c r="O330" s="49" t="s">
        <v>8</v>
      </c>
      <c r="P330" s="21" t="s">
        <v>9</v>
      </c>
      <c r="Q330" s="21" t="s">
        <v>9</v>
      </c>
      <c r="S330" s="35" t="s">
        <v>6</v>
      </c>
      <c r="T330" s="19" t="s">
        <v>7</v>
      </c>
      <c r="U330" s="49" t="s">
        <v>8</v>
      </c>
      <c r="V330" s="21" t="s">
        <v>9</v>
      </c>
      <c r="W330" s="21" t="s">
        <v>9</v>
      </c>
      <c r="Y330" s="35" t="s">
        <v>6</v>
      </c>
      <c r="Z330" s="19" t="s">
        <v>7</v>
      </c>
      <c r="AA330" s="49" t="s">
        <v>8</v>
      </c>
      <c r="AB330" s="21" t="s">
        <v>9</v>
      </c>
      <c r="AC330" s="21" t="s">
        <v>9</v>
      </c>
      <c r="AE330" s="35" t="s">
        <v>6</v>
      </c>
      <c r="AF330" s="19" t="s">
        <v>7</v>
      </c>
      <c r="AG330" s="49" t="s">
        <v>8</v>
      </c>
      <c r="AH330" s="21" t="s">
        <v>9</v>
      </c>
      <c r="AI330" s="21" t="s">
        <v>9</v>
      </c>
      <c r="AK330" s="35" t="s">
        <v>6</v>
      </c>
      <c r="AL330" s="19" t="s">
        <v>7</v>
      </c>
      <c r="AM330" s="49" t="s">
        <v>8</v>
      </c>
      <c r="AN330" s="21" t="s">
        <v>9</v>
      </c>
      <c r="AO330" s="21" t="s">
        <v>9</v>
      </c>
      <c r="AQ330" s="35" t="s">
        <v>6</v>
      </c>
      <c r="AR330" s="19" t="s">
        <v>7</v>
      </c>
      <c r="AS330" s="49" t="s">
        <v>8</v>
      </c>
      <c r="AT330" s="21" t="s">
        <v>9</v>
      </c>
      <c r="AU330" s="21" t="s">
        <v>9</v>
      </c>
      <c r="AW330" s="35" t="s">
        <v>6</v>
      </c>
      <c r="AX330" s="19" t="s">
        <v>7</v>
      </c>
      <c r="AY330" s="49" t="s">
        <v>8</v>
      </c>
      <c r="AZ330" s="21" t="s">
        <v>9</v>
      </c>
      <c r="BA330" s="21" t="s">
        <v>9</v>
      </c>
      <c r="BC330" s="35" t="s">
        <v>6</v>
      </c>
      <c r="BD330" s="19" t="s">
        <v>7</v>
      </c>
      <c r="BE330" s="49" t="s">
        <v>8</v>
      </c>
      <c r="BF330" s="21" t="s">
        <v>9</v>
      </c>
      <c r="BG330" s="21" t="s">
        <v>9</v>
      </c>
      <c r="BI330" s="35" t="s">
        <v>6</v>
      </c>
      <c r="BJ330" s="19" t="s">
        <v>7</v>
      </c>
      <c r="BK330" s="49" t="s">
        <v>8</v>
      </c>
      <c r="BL330" s="21" t="s">
        <v>9</v>
      </c>
      <c r="BM330" s="21" t="s">
        <v>9</v>
      </c>
    </row>
    <row r="331" spans="1:65" ht="12.6" customHeight="1" thickBot="1" x14ac:dyDescent="0.3">
      <c r="A331" s="35">
        <v>1</v>
      </c>
      <c r="B331" s="19">
        <v>50</v>
      </c>
      <c r="C331" s="53" t="s">
        <v>257</v>
      </c>
      <c r="D331" s="66">
        <v>0</v>
      </c>
      <c r="E331" s="13">
        <f t="shared" ref="E331:E335" si="231">SUM(B331*D331)</f>
        <v>0</v>
      </c>
      <c r="G331" s="35">
        <v>1</v>
      </c>
      <c r="H331" s="19">
        <v>50</v>
      </c>
      <c r="I331" s="53" t="s">
        <v>257</v>
      </c>
      <c r="J331" s="67">
        <v>0</v>
      </c>
      <c r="K331" s="13">
        <f t="shared" ref="K331:K335" si="232">SUM(H331*J331)</f>
        <v>0</v>
      </c>
      <c r="M331" s="35">
        <v>1</v>
      </c>
      <c r="N331" s="19">
        <v>50</v>
      </c>
      <c r="O331" s="53" t="s">
        <v>257</v>
      </c>
      <c r="P331" s="67"/>
      <c r="Q331" s="13">
        <f t="shared" ref="Q331:Q335" si="233">SUM(N331*P331)</f>
        <v>0</v>
      </c>
      <c r="S331" s="35">
        <v>1</v>
      </c>
      <c r="T331" s="19">
        <v>50</v>
      </c>
      <c r="U331" s="53" t="s">
        <v>257</v>
      </c>
      <c r="V331" s="67"/>
      <c r="W331" s="13">
        <f t="shared" ref="W331:W335" si="234">SUM(T331*V331)</f>
        <v>0</v>
      </c>
      <c r="Y331" s="35">
        <v>1</v>
      </c>
      <c r="Z331" s="19">
        <v>50</v>
      </c>
      <c r="AA331" s="53" t="s">
        <v>257</v>
      </c>
      <c r="AB331" s="67"/>
      <c r="AC331" s="13">
        <f t="shared" ref="AC331:AC335" si="235">SUM(Z331*AB331)</f>
        <v>0</v>
      </c>
      <c r="AE331" s="35">
        <v>1</v>
      </c>
      <c r="AF331" s="19">
        <v>50</v>
      </c>
      <c r="AG331" s="53" t="s">
        <v>257</v>
      </c>
      <c r="AH331" s="67">
        <v>0</v>
      </c>
      <c r="AI331" s="13">
        <f t="shared" ref="AI331:AI335" si="236">SUM(AF331*AH331)</f>
        <v>0</v>
      </c>
      <c r="AK331" s="35">
        <v>1</v>
      </c>
      <c r="AL331" s="19">
        <v>50</v>
      </c>
      <c r="AM331" s="53" t="s">
        <v>257</v>
      </c>
      <c r="AN331" s="67">
        <v>0</v>
      </c>
      <c r="AO331" s="13">
        <f t="shared" ref="AO331:AO335" si="237">SUM(AL331*AN331)</f>
        <v>0</v>
      </c>
      <c r="AQ331" s="35">
        <v>1</v>
      </c>
      <c r="AR331" s="19">
        <v>50</v>
      </c>
      <c r="AS331" s="53" t="s">
        <v>257</v>
      </c>
      <c r="AT331" s="67"/>
      <c r="AU331" s="13">
        <f t="shared" ref="AU331:AU335" si="238">SUM(AR331*AT331)</f>
        <v>0</v>
      </c>
      <c r="AW331" s="35">
        <v>1</v>
      </c>
      <c r="AX331" s="19">
        <v>50</v>
      </c>
      <c r="AY331" s="53" t="s">
        <v>257</v>
      </c>
      <c r="AZ331" s="67">
        <v>0</v>
      </c>
      <c r="BA331" s="13">
        <f t="shared" ref="BA331:BA335" si="239">SUM(AX331*AZ331)</f>
        <v>0</v>
      </c>
      <c r="BC331" s="35">
        <v>1</v>
      </c>
      <c r="BD331" s="19">
        <v>50</v>
      </c>
      <c r="BE331" s="53" t="s">
        <v>257</v>
      </c>
      <c r="BF331" s="67"/>
      <c r="BG331" s="13">
        <f t="shared" ref="BG331:BG335" si="240">SUM(BD331*BF331)</f>
        <v>0</v>
      </c>
      <c r="BI331" s="35">
        <v>1</v>
      </c>
      <c r="BJ331" s="19">
        <v>50</v>
      </c>
      <c r="BK331" s="53" t="s">
        <v>257</v>
      </c>
      <c r="BL331" s="67">
        <v>0</v>
      </c>
      <c r="BM331" s="13">
        <f t="shared" ref="BM331:BM335" si="241">SUM(BJ331*BL331)</f>
        <v>0</v>
      </c>
    </row>
    <row r="332" spans="1:65" ht="12.6" customHeight="1" thickBot="1" x14ac:dyDescent="0.3">
      <c r="A332" s="35">
        <v>2</v>
      </c>
      <c r="B332" s="19">
        <v>50</v>
      </c>
      <c r="C332" s="53" t="s">
        <v>258</v>
      </c>
      <c r="D332" s="66">
        <v>0</v>
      </c>
      <c r="E332" s="13">
        <f t="shared" si="231"/>
        <v>0</v>
      </c>
      <c r="G332" s="35">
        <v>2</v>
      </c>
      <c r="H332" s="19">
        <v>50</v>
      </c>
      <c r="I332" s="53" t="s">
        <v>258</v>
      </c>
      <c r="J332" s="67">
        <v>0</v>
      </c>
      <c r="K332" s="13">
        <f t="shared" si="232"/>
        <v>0</v>
      </c>
      <c r="M332" s="35">
        <v>2</v>
      </c>
      <c r="N332" s="19">
        <v>50</v>
      </c>
      <c r="O332" s="53" t="s">
        <v>258</v>
      </c>
      <c r="P332" s="67"/>
      <c r="Q332" s="13">
        <f t="shared" si="233"/>
        <v>0</v>
      </c>
      <c r="S332" s="35">
        <v>2</v>
      </c>
      <c r="T332" s="19">
        <v>50</v>
      </c>
      <c r="U332" s="53" t="s">
        <v>258</v>
      </c>
      <c r="V332" s="67"/>
      <c r="W332" s="13">
        <f t="shared" si="234"/>
        <v>0</v>
      </c>
      <c r="Y332" s="35">
        <v>2</v>
      </c>
      <c r="Z332" s="19">
        <v>50</v>
      </c>
      <c r="AA332" s="53" t="s">
        <v>258</v>
      </c>
      <c r="AB332" s="67"/>
      <c r="AC332" s="13">
        <f t="shared" si="235"/>
        <v>0</v>
      </c>
      <c r="AE332" s="35">
        <v>2</v>
      </c>
      <c r="AF332" s="19">
        <v>50</v>
      </c>
      <c r="AG332" s="53" t="s">
        <v>258</v>
      </c>
      <c r="AH332" s="67">
        <v>0</v>
      </c>
      <c r="AI332" s="13">
        <f t="shared" si="236"/>
        <v>0</v>
      </c>
      <c r="AK332" s="35">
        <v>2</v>
      </c>
      <c r="AL332" s="19">
        <v>50</v>
      </c>
      <c r="AM332" s="53" t="s">
        <v>258</v>
      </c>
      <c r="AN332" s="67">
        <v>0</v>
      </c>
      <c r="AO332" s="13">
        <f t="shared" si="237"/>
        <v>0</v>
      </c>
      <c r="AQ332" s="35">
        <v>2</v>
      </c>
      <c r="AR332" s="19">
        <v>50</v>
      </c>
      <c r="AS332" s="53" t="s">
        <v>258</v>
      </c>
      <c r="AT332" s="67"/>
      <c r="AU332" s="13">
        <f t="shared" si="238"/>
        <v>0</v>
      </c>
      <c r="AW332" s="35">
        <v>2</v>
      </c>
      <c r="AX332" s="19">
        <v>50</v>
      </c>
      <c r="AY332" s="53" t="s">
        <v>258</v>
      </c>
      <c r="AZ332" s="67">
        <v>0</v>
      </c>
      <c r="BA332" s="13">
        <f t="shared" si="239"/>
        <v>0</v>
      </c>
      <c r="BC332" s="35">
        <v>2</v>
      </c>
      <c r="BD332" s="19">
        <v>50</v>
      </c>
      <c r="BE332" s="53" t="s">
        <v>258</v>
      </c>
      <c r="BF332" s="67"/>
      <c r="BG332" s="13">
        <f t="shared" si="240"/>
        <v>0</v>
      </c>
      <c r="BI332" s="35">
        <v>2</v>
      </c>
      <c r="BJ332" s="19">
        <v>50</v>
      </c>
      <c r="BK332" s="53" t="s">
        <v>258</v>
      </c>
      <c r="BL332" s="67">
        <v>0</v>
      </c>
      <c r="BM332" s="13">
        <f t="shared" si="241"/>
        <v>0</v>
      </c>
    </row>
    <row r="333" spans="1:65" ht="12.6" customHeight="1" thickBot="1" x14ac:dyDescent="0.3">
      <c r="A333" s="35">
        <v>3</v>
      </c>
      <c r="B333" s="19">
        <v>50</v>
      </c>
      <c r="C333" s="53" t="s">
        <v>259</v>
      </c>
      <c r="D333" s="66">
        <v>0</v>
      </c>
      <c r="E333" s="13">
        <f t="shared" si="231"/>
        <v>0</v>
      </c>
      <c r="G333" s="35">
        <v>3</v>
      </c>
      <c r="H333" s="19">
        <v>50</v>
      </c>
      <c r="I333" s="53" t="s">
        <v>259</v>
      </c>
      <c r="J333" s="67">
        <v>0</v>
      </c>
      <c r="K333" s="13">
        <f t="shared" si="232"/>
        <v>0</v>
      </c>
      <c r="M333" s="35">
        <v>3</v>
      </c>
      <c r="N333" s="19">
        <v>50</v>
      </c>
      <c r="O333" s="53" t="s">
        <v>259</v>
      </c>
      <c r="P333" s="67"/>
      <c r="Q333" s="13">
        <f t="shared" si="233"/>
        <v>0</v>
      </c>
      <c r="S333" s="35">
        <v>3</v>
      </c>
      <c r="T333" s="19">
        <v>50</v>
      </c>
      <c r="U333" s="53" t="s">
        <v>259</v>
      </c>
      <c r="V333" s="67"/>
      <c r="W333" s="13">
        <f t="shared" si="234"/>
        <v>0</v>
      </c>
      <c r="Y333" s="35">
        <v>3</v>
      </c>
      <c r="Z333" s="19">
        <v>50</v>
      </c>
      <c r="AA333" s="53" t="s">
        <v>259</v>
      </c>
      <c r="AB333" s="67"/>
      <c r="AC333" s="13">
        <f t="shared" si="235"/>
        <v>0</v>
      </c>
      <c r="AE333" s="35">
        <v>3</v>
      </c>
      <c r="AF333" s="19">
        <v>50</v>
      </c>
      <c r="AG333" s="53" t="s">
        <v>259</v>
      </c>
      <c r="AH333" s="67">
        <v>0</v>
      </c>
      <c r="AI333" s="13">
        <f t="shared" si="236"/>
        <v>0</v>
      </c>
      <c r="AK333" s="35">
        <v>3</v>
      </c>
      <c r="AL333" s="19">
        <v>50</v>
      </c>
      <c r="AM333" s="53" t="s">
        <v>259</v>
      </c>
      <c r="AN333" s="67">
        <v>0</v>
      </c>
      <c r="AO333" s="13">
        <f t="shared" si="237"/>
        <v>0</v>
      </c>
      <c r="AQ333" s="35">
        <v>3</v>
      </c>
      <c r="AR333" s="19">
        <v>50</v>
      </c>
      <c r="AS333" s="53" t="s">
        <v>259</v>
      </c>
      <c r="AT333" s="67"/>
      <c r="AU333" s="13">
        <f t="shared" si="238"/>
        <v>0</v>
      </c>
      <c r="AW333" s="35">
        <v>3</v>
      </c>
      <c r="AX333" s="19">
        <v>50</v>
      </c>
      <c r="AY333" s="53" t="s">
        <v>259</v>
      </c>
      <c r="AZ333" s="67">
        <v>0</v>
      </c>
      <c r="BA333" s="13">
        <f t="shared" si="239"/>
        <v>0</v>
      </c>
      <c r="BC333" s="35">
        <v>3</v>
      </c>
      <c r="BD333" s="19">
        <v>50</v>
      </c>
      <c r="BE333" s="53" t="s">
        <v>259</v>
      </c>
      <c r="BF333" s="67"/>
      <c r="BG333" s="13">
        <f t="shared" si="240"/>
        <v>0</v>
      </c>
      <c r="BI333" s="35">
        <v>3</v>
      </c>
      <c r="BJ333" s="19">
        <v>50</v>
      </c>
      <c r="BK333" s="53" t="s">
        <v>259</v>
      </c>
      <c r="BL333" s="67">
        <v>0</v>
      </c>
      <c r="BM333" s="13">
        <f t="shared" si="241"/>
        <v>0</v>
      </c>
    </row>
    <row r="334" spans="1:65" ht="12.6" customHeight="1" thickBot="1" x14ac:dyDescent="0.3">
      <c r="A334" s="35">
        <v>4</v>
      </c>
      <c r="B334" s="19">
        <v>50</v>
      </c>
      <c r="C334" s="53" t="s">
        <v>260</v>
      </c>
      <c r="D334" s="66">
        <v>0</v>
      </c>
      <c r="E334" s="13">
        <f t="shared" si="231"/>
        <v>0</v>
      </c>
      <c r="G334" s="35">
        <v>4</v>
      </c>
      <c r="H334" s="19">
        <v>50</v>
      </c>
      <c r="I334" s="53" t="s">
        <v>260</v>
      </c>
      <c r="J334" s="67">
        <v>0</v>
      </c>
      <c r="K334" s="13">
        <f t="shared" si="232"/>
        <v>0</v>
      </c>
      <c r="M334" s="35">
        <v>4</v>
      </c>
      <c r="N334" s="19">
        <v>50</v>
      </c>
      <c r="O334" s="53" t="s">
        <v>260</v>
      </c>
      <c r="P334" s="67"/>
      <c r="Q334" s="13">
        <f t="shared" si="233"/>
        <v>0</v>
      </c>
      <c r="S334" s="35">
        <v>4</v>
      </c>
      <c r="T334" s="19">
        <v>50</v>
      </c>
      <c r="U334" s="53" t="s">
        <v>260</v>
      </c>
      <c r="V334" s="67"/>
      <c r="W334" s="13">
        <f t="shared" si="234"/>
        <v>0</v>
      </c>
      <c r="Y334" s="35">
        <v>4</v>
      </c>
      <c r="Z334" s="19">
        <v>50</v>
      </c>
      <c r="AA334" s="53" t="s">
        <v>260</v>
      </c>
      <c r="AB334" s="67"/>
      <c r="AC334" s="13">
        <f t="shared" si="235"/>
        <v>0</v>
      </c>
      <c r="AE334" s="35">
        <v>4</v>
      </c>
      <c r="AF334" s="19">
        <v>50</v>
      </c>
      <c r="AG334" s="53" t="s">
        <v>260</v>
      </c>
      <c r="AH334" s="67">
        <v>0</v>
      </c>
      <c r="AI334" s="13">
        <f t="shared" si="236"/>
        <v>0</v>
      </c>
      <c r="AK334" s="35">
        <v>4</v>
      </c>
      <c r="AL334" s="19">
        <v>50</v>
      </c>
      <c r="AM334" s="53" t="s">
        <v>260</v>
      </c>
      <c r="AN334" s="67">
        <v>0</v>
      </c>
      <c r="AO334" s="13">
        <f t="shared" si="237"/>
        <v>0</v>
      </c>
      <c r="AQ334" s="35">
        <v>4</v>
      </c>
      <c r="AR334" s="19">
        <v>50</v>
      </c>
      <c r="AS334" s="53" t="s">
        <v>260</v>
      </c>
      <c r="AT334" s="67"/>
      <c r="AU334" s="13">
        <f t="shared" si="238"/>
        <v>0</v>
      </c>
      <c r="AW334" s="35">
        <v>4</v>
      </c>
      <c r="AX334" s="19">
        <v>50</v>
      </c>
      <c r="AY334" s="53" t="s">
        <v>260</v>
      </c>
      <c r="AZ334" s="67">
        <v>0</v>
      </c>
      <c r="BA334" s="13">
        <f t="shared" si="239"/>
        <v>0</v>
      </c>
      <c r="BC334" s="35">
        <v>4</v>
      </c>
      <c r="BD334" s="19">
        <v>50</v>
      </c>
      <c r="BE334" s="53" t="s">
        <v>260</v>
      </c>
      <c r="BF334" s="67"/>
      <c r="BG334" s="13">
        <f t="shared" si="240"/>
        <v>0</v>
      </c>
      <c r="BI334" s="35">
        <v>4</v>
      </c>
      <c r="BJ334" s="19">
        <v>50</v>
      </c>
      <c r="BK334" s="53" t="s">
        <v>260</v>
      </c>
      <c r="BL334" s="67">
        <v>0</v>
      </c>
      <c r="BM334" s="13">
        <f t="shared" si="241"/>
        <v>0</v>
      </c>
    </row>
    <row r="335" spans="1:65" ht="12.6" customHeight="1" thickBot="1" x14ac:dyDescent="0.3">
      <c r="A335" s="35">
        <v>5</v>
      </c>
      <c r="B335" s="19">
        <v>25</v>
      </c>
      <c r="C335" s="53" t="s">
        <v>261</v>
      </c>
      <c r="D335" s="66">
        <v>0</v>
      </c>
      <c r="E335" s="13">
        <f t="shared" si="231"/>
        <v>0</v>
      </c>
      <c r="G335" s="35">
        <v>5</v>
      </c>
      <c r="H335" s="19">
        <v>25</v>
      </c>
      <c r="I335" s="53" t="s">
        <v>261</v>
      </c>
      <c r="J335" s="67">
        <v>0</v>
      </c>
      <c r="K335" s="13">
        <f t="shared" si="232"/>
        <v>0</v>
      </c>
      <c r="M335" s="35">
        <v>5</v>
      </c>
      <c r="N335" s="19">
        <v>25</v>
      </c>
      <c r="O335" s="53" t="s">
        <v>261</v>
      </c>
      <c r="P335" s="67"/>
      <c r="Q335" s="13">
        <f t="shared" si="233"/>
        <v>0</v>
      </c>
      <c r="S335" s="35">
        <v>5</v>
      </c>
      <c r="T335" s="19">
        <v>25</v>
      </c>
      <c r="U335" s="53" t="s">
        <v>261</v>
      </c>
      <c r="V335" s="67"/>
      <c r="W335" s="13">
        <f t="shared" si="234"/>
        <v>0</v>
      </c>
      <c r="Y335" s="35">
        <v>5</v>
      </c>
      <c r="Z335" s="19">
        <v>25</v>
      </c>
      <c r="AA335" s="53" t="s">
        <v>261</v>
      </c>
      <c r="AB335" s="67"/>
      <c r="AC335" s="13">
        <f t="shared" si="235"/>
        <v>0</v>
      </c>
      <c r="AE335" s="35">
        <v>5</v>
      </c>
      <c r="AF335" s="19">
        <v>25</v>
      </c>
      <c r="AG335" s="53" t="s">
        <v>261</v>
      </c>
      <c r="AH335" s="67">
        <v>0</v>
      </c>
      <c r="AI335" s="13">
        <f t="shared" si="236"/>
        <v>0</v>
      </c>
      <c r="AK335" s="35">
        <v>5</v>
      </c>
      <c r="AL335" s="19">
        <v>25</v>
      </c>
      <c r="AM335" s="53" t="s">
        <v>261</v>
      </c>
      <c r="AN335" s="67">
        <v>0</v>
      </c>
      <c r="AO335" s="13">
        <f t="shared" si="237"/>
        <v>0</v>
      </c>
      <c r="AQ335" s="35">
        <v>5</v>
      </c>
      <c r="AR335" s="19">
        <v>25</v>
      </c>
      <c r="AS335" s="53" t="s">
        <v>261</v>
      </c>
      <c r="AT335" s="67"/>
      <c r="AU335" s="13">
        <f t="shared" si="238"/>
        <v>0</v>
      </c>
      <c r="AW335" s="35">
        <v>5</v>
      </c>
      <c r="AX335" s="19">
        <v>25</v>
      </c>
      <c r="AY335" s="53" t="s">
        <v>261</v>
      </c>
      <c r="AZ335" s="67">
        <v>0</v>
      </c>
      <c r="BA335" s="13">
        <f t="shared" si="239"/>
        <v>0</v>
      </c>
      <c r="BC335" s="35">
        <v>5</v>
      </c>
      <c r="BD335" s="19">
        <v>25</v>
      </c>
      <c r="BE335" s="53" t="s">
        <v>261</v>
      </c>
      <c r="BF335" s="67"/>
      <c r="BG335" s="13">
        <f t="shared" si="240"/>
        <v>0</v>
      </c>
      <c r="BI335" s="35">
        <v>5</v>
      </c>
      <c r="BJ335" s="19">
        <v>25</v>
      </c>
      <c r="BK335" s="53" t="s">
        <v>261</v>
      </c>
      <c r="BL335" s="67">
        <v>0</v>
      </c>
      <c r="BM335" s="13">
        <f t="shared" si="241"/>
        <v>0</v>
      </c>
    </row>
    <row r="336" spans="1:65" ht="12.6" customHeight="1" thickBot="1" x14ac:dyDescent="0.3">
      <c r="A336" s="35">
        <v>6</v>
      </c>
      <c r="B336" s="19">
        <v>20</v>
      </c>
      <c r="C336" s="53" t="s">
        <v>262</v>
      </c>
      <c r="D336" s="66">
        <v>0</v>
      </c>
      <c r="E336" s="13">
        <f>SUM(B336*D336)</f>
        <v>0</v>
      </c>
      <c r="G336" s="35">
        <v>6</v>
      </c>
      <c r="H336" s="19">
        <v>20</v>
      </c>
      <c r="I336" s="53" t="s">
        <v>262</v>
      </c>
      <c r="J336" s="67">
        <v>0</v>
      </c>
      <c r="K336" s="13">
        <f>SUM(H336*J336)</f>
        <v>0</v>
      </c>
      <c r="M336" s="35">
        <v>6</v>
      </c>
      <c r="N336" s="19">
        <v>20</v>
      </c>
      <c r="O336" s="53" t="s">
        <v>262</v>
      </c>
      <c r="P336" s="67"/>
      <c r="Q336" s="13">
        <f>SUM(N336*P336)</f>
        <v>0</v>
      </c>
      <c r="S336" s="35">
        <v>6</v>
      </c>
      <c r="T336" s="19">
        <v>20</v>
      </c>
      <c r="U336" s="53" t="s">
        <v>262</v>
      </c>
      <c r="V336" s="67"/>
      <c r="W336" s="13">
        <f>SUM(T336*V336)</f>
        <v>0</v>
      </c>
      <c r="Y336" s="35">
        <v>6</v>
      </c>
      <c r="Z336" s="19">
        <v>20</v>
      </c>
      <c r="AA336" s="53" t="s">
        <v>262</v>
      </c>
      <c r="AB336" s="67"/>
      <c r="AC336" s="13">
        <f>SUM(Z336*AB336)</f>
        <v>0</v>
      </c>
      <c r="AE336" s="35">
        <v>6</v>
      </c>
      <c r="AF336" s="19">
        <v>20</v>
      </c>
      <c r="AG336" s="53" t="s">
        <v>262</v>
      </c>
      <c r="AH336" s="67">
        <v>0</v>
      </c>
      <c r="AI336" s="13">
        <f>SUM(AF336*AH336)</f>
        <v>0</v>
      </c>
      <c r="AK336" s="35">
        <v>6</v>
      </c>
      <c r="AL336" s="19">
        <v>20</v>
      </c>
      <c r="AM336" s="53" t="s">
        <v>262</v>
      </c>
      <c r="AN336" s="67">
        <v>0</v>
      </c>
      <c r="AO336" s="13">
        <f>SUM(AL336*AN336)</f>
        <v>0</v>
      </c>
      <c r="AQ336" s="35">
        <v>6</v>
      </c>
      <c r="AR336" s="19">
        <v>20</v>
      </c>
      <c r="AS336" s="53" t="s">
        <v>262</v>
      </c>
      <c r="AT336" s="67"/>
      <c r="AU336" s="13">
        <f>SUM(AR336*AT336)</f>
        <v>0</v>
      </c>
      <c r="AW336" s="35">
        <v>6</v>
      </c>
      <c r="AX336" s="19">
        <v>20</v>
      </c>
      <c r="AY336" s="53" t="s">
        <v>262</v>
      </c>
      <c r="AZ336" s="67">
        <v>0</v>
      </c>
      <c r="BA336" s="13">
        <f>SUM(AX336*AZ336)</f>
        <v>0</v>
      </c>
      <c r="BC336" s="35">
        <v>6</v>
      </c>
      <c r="BD336" s="19">
        <v>20</v>
      </c>
      <c r="BE336" s="53" t="s">
        <v>262</v>
      </c>
      <c r="BF336" s="67"/>
      <c r="BG336" s="13">
        <f>SUM(BD336*BF336)</f>
        <v>0</v>
      </c>
      <c r="BI336" s="35">
        <v>6</v>
      </c>
      <c r="BJ336" s="19">
        <v>20</v>
      </c>
      <c r="BK336" s="53" t="s">
        <v>262</v>
      </c>
      <c r="BL336" s="67">
        <v>0</v>
      </c>
      <c r="BM336" s="13">
        <f>SUM(BJ336*BL336)</f>
        <v>0</v>
      </c>
    </row>
    <row r="337" spans="1:65" ht="12.75" thickBot="1" x14ac:dyDescent="0.3">
      <c r="A337" s="36"/>
      <c r="B337" s="36"/>
      <c r="C337" s="74" t="s">
        <v>345</v>
      </c>
      <c r="D337" s="12"/>
      <c r="E337" s="13">
        <f>SUM(E331:E336)</f>
        <v>0</v>
      </c>
      <c r="G337" s="36"/>
      <c r="H337" s="36"/>
      <c r="I337" s="74" t="s">
        <v>345</v>
      </c>
      <c r="J337" s="12"/>
      <c r="K337" s="13">
        <f>SUM(K331:K336)</f>
        <v>0</v>
      </c>
      <c r="M337" s="36"/>
      <c r="N337" s="36"/>
      <c r="O337" s="74" t="s">
        <v>345</v>
      </c>
      <c r="P337" s="12"/>
      <c r="Q337" s="13">
        <f>SUM(Q331:Q336)</f>
        <v>0</v>
      </c>
      <c r="S337" s="36"/>
      <c r="T337" s="36"/>
      <c r="U337" s="74" t="s">
        <v>345</v>
      </c>
      <c r="V337" s="12"/>
      <c r="W337" s="13">
        <f>SUM(W331:W336)</f>
        <v>0</v>
      </c>
      <c r="Y337" s="36"/>
      <c r="Z337" s="36"/>
      <c r="AA337" s="74" t="s">
        <v>345</v>
      </c>
      <c r="AB337" s="12"/>
      <c r="AC337" s="13">
        <f>SUM(AC331:AC336)</f>
        <v>0</v>
      </c>
      <c r="AE337" s="36"/>
      <c r="AF337" s="36"/>
      <c r="AG337" s="74" t="s">
        <v>345</v>
      </c>
      <c r="AH337" s="12"/>
      <c r="AI337" s="13">
        <f>SUM(AI331:AI336)</f>
        <v>0</v>
      </c>
      <c r="AK337" s="36"/>
      <c r="AL337" s="36"/>
      <c r="AM337" s="74" t="s">
        <v>345</v>
      </c>
      <c r="AN337" s="12"/>
      <c r="AO337" s="13">
        <f>SUM(AO331:AO336)</f>
        <v>0</v>
      </c>
      <c r="AQ337" s="36"/>
      <c r="AR337" s="36"/>
      <c r="AS337" s="74" t="s">
        <v>345</v>
      </c>
      <c r="AT337" s="12"/>
      <c r="AU337" s="13">
        <f>SUM(AU331:AU336)</f>
        <v>0</v>
      </c>
      <c r="AW337" s="36"/>
      <c r="AX337" s="36"/>
      <c r="AY337" s="74" t="s">
        <v>345</v>
      </c>
      <c r="AZ337" s="12"/>
      <c r="BA337" s="13">
        <f>SUM(BA331:BA336)</f>
        <v>0</v>
      </c>
      <c r="BC337" s="36"/>
      <c r="BD337" s="36"/>
      <c r="BE337" s="74" t="s">
        <v>345</v>
      </c>
      <c r="BF337" s="12"/>
      <c r="BG337" s="13">
        <f>SUM(BG331:BG336)</f>
        <v>0</v>
      </c>
      <c r="BI337" s="36"/>
      <c r="BJ337" s="36"/>
      <c r="BK337" s="74" t="s">
        <v>345</v>
      </c>
      <c r="BL337" s="12"/>
      <c r="BM337" s="13">
        <f>SUM(BM331:BM336)</f>
        <v>0</v>
      </c>
    </row>
    <row r="338" spans="1:65" x14ac:dyDescent="0.25">
      <c r="A338" s="36"/>
      <c r="B338" s="36"/>
      <c r="C338" s="54"/>
      <c r="D338" s="12"/>
      <c r="E338" s="39"/>
      <c r="G338" s="36"/>
      <c r="H338" s="36"/>
      <c r="I338" s="54"/>
      <c r="J338" s="12"/>
      <c r="K338" s="39"/>
      <c r="M338" s="36"/>
      <c r="N338" s="36"/>
      <c r="O338" s="54"/>
      <c r="P338" s="12"/>
      <c r="Q338" s="39"/>
      <c r="S338" s="36"/>
      <c r="T338" s="36"/>
      <c r="U338" s="54"/>
      <c r="V338" s="12"/>
      <c r="W338" s="39"/>
      <c r="Y338" s="36"/>
      <c r="Z338" s="36"/>
      <c r="AA338" s="54"/>
      <c r="AB338" s="12"/>
      <c r="AC338" s="39"/>
      <c r="AE338" s="36"/>
      <c r="AF338" s="36"/>
      <c r="AG338" s="54"/>
      <c r="AH338" s="12"/>
      <c r="AI338" s="39"/>
      <c r="AK338" s="36"/>
      <c r="AL338" s="36"/>
      <c r="AM338" s="54"/>
      <c r="AN338" s="12"/>
      <c r="AO338" s="39"/>
      <c r="AQ338" s="36"/>
      <c r="AR338" s="36"/>
      <c r="AS338" s="54"/>
      <c r="AT338" s="12"/>
      <c r="AU338" s="39"/>
      <c r="AW338" s="36"/>
      <c r="AX338" s="36"/>
      <c r="AY338" s="54"/>
      <c r="AZ338" s="12"/>
      <c r="BA338" s="39"/>
      <c r="BC338" s="36"/>
      <c r="BD338" s="36"/>
      <c r="BE338" s="54"/>
      <c r="BF338" s="12"/>
      <c r="BG338" s="39"/>
      <c r="BI338" s="36"/>
      <c r="BJ338" s="36"/>
      <c r="BK338" s="54"/>
      <c r="BL338" s="12"/>
      <c r="BM338" s="39"/>
    </row>
    <row r="339" spans="1:65" ht="13.15" customHeight="1" thickBot="1" x14ac:dyDescent="0.3">
      <c r="A339" s="31" t="s">
        <v>263</v>
      </c>
      <c r="B339" s="31"/>
      <c r="C339" s="57"/>
      <c r="D339" s="31"/>
      <c r="E339" s="31"/>
      <c r="G339" s="31" t="s">
        <v>263</v>
      </c>
      <c r="H339" s="31"/>
      <c r="I339" s="57"/>
      <c r="J339" s="31"/>
      <c r="K339" s="31"/>
      <c r="M339" s="31" t="s">
        <v>263</v>
      </c>
      <c r="N339" s="31"/>
      <c r="O339" s="57"/>
      <c r="P339" s="31"/>
      <c r="Q339" s="31"/>
      <c r="S339" s="31" t="s">
        <v>263</v>
      </c>
      <c r="T339" s="31"/>
      <c r="U339" s="57"/>
      <c r="V339" s="31"/>
      <c r="W339" s="31"/>
      <c r="Y339" s="31" t="s">
        <v>263</v>
      </c>
      <c r="Z339" s="31"/>
      <c r="AA339" s="57"/>
      <c r="AB339" s="31"/>
      <c r="AC339" s="31"/>
      <c r="AE339" s="31" t="s">
        <v>263</v>
      </c>
      <c r="AF339" s="31"/>
      <c r="AG339" s="57"/>
      <c r="AH339" s="31"/>
      <c r="AI339" s="31"/>
      <c r="AK339" s="31" t="s">
        <v>263</v>
      </c>
      <c r="AL339" s="31"/>
      <c r="AM339" s="57"/>
      <c r="AN339" s="31"/>
      <c r="AO339" s="31"/>
      <c r="AQ339" s="31" t="s">
        <v>263</v>
      </c>
      <c r="AR339" s="31"/>
      <c r="AS339" s="57"/>
      <c r="AT339" s="31"/>
      <c r="AU339" s="31"/>
      <c r="AW339" s="31" t="s">
        <v>263</v>
      </c>
      <c r="AX339" s="31"/>
      <c r="AY339" s="57"/>
      <c r="AZ339" s="31"/>
      <c r="BA339" s="31"/>
      <c r="BC339" s="31" t="s">
        <v>263</v>
      </c>
      <c r="BD339" s="31"/>
      <c r="BE339" s="57"/>
      <c r="BF339" s="31"/>
      <c r="BG339" s="31"/>
      <c r="BI339" s="31" t="s">
        <v>263</v>
      </c>
      <c r="BJ339" s="31"/>
      <c r="BK339" s="57"/>
      <c r="BL339" s="31"/>
      <c r="BM339" s="31"/>
    </row>
    <row r="340" spans="1:65" x14ac:dyDescent="0.25">
      <c r="A340" s="37" t="s">
        <v>2</v>
      </c>
      <c r="B340" s="38" t="s">
        <v>3</v>
      </c>
      <c r="C340" s="48"/>
      <c r="D340" s="20" t="s">
        <v>4</v>
      </c>
      <c r="E340" s="20" t="s">
        <v>5</v>
      </c>
      <c r="G340" s="37" t="s">
        <v>2</v>
      </c>
      <c r="H340" s="38" t="s">
        <v>3</v>
      </c>
      <c r="I340" s="48"/>
      <c r="J340" s="20" t="s">
        <v>4</v>
      </c>
      <c r="K340" s="20" t="s">
        <v>5</v>
      </c>
      <c r="M340" s="37" t="s">
        <v>2</v>
      </c>
      <c r="N340" s="38" t="s">
        <v>3</v>
      </c>
      <c r="O340" s="48"/>
      <c r="P340" s="20" t="s">
        <v>4</v>
      </c>
      <c r="Q340" s="20" t="s">
        <v>5</v>
      </c>
      <c r="S340" s="37" t="s">
        <v>2</v>
      </c>
      <c r="T340" s="38" t="s">
        <v>3</v>
      </c>
      <c r="U340" s="48"/>
      <c r="V340" s="20" t="s">
        <v>4</v>
      </c>
      <c r="W340" s="20" t="s">
        <v>5</v>
      </c>
      <c r="Y340" s="37" t="s">
        <v>2</v>
      </c>
      <c r="Z340" s="38" t="s">
        <v>3</v>
      </c>
      <c r="AA340" s="48"/>
      <c r="AB340" s="20" t="s">
        <v>4</v>
      </c>
      <c r="AC340" s="20" t="s">
        <v>5</v>
      </c>
      <c r="AE340" s="37" t="s">
        <v>2</v>
      </c>
      <c r="AF340" s="38" t="s">
        <v>3</v>
      </c>
      <c r="AG340" s="48"/>
      <c r="AH340" s="20" t="s">
        <v>4</v>
      </c>
      <c r="AI340" s="20" t="s">
        <v>5</v>
      </c>
      <c r="AK340" s="37" t="s">
        <v>2</v>
      </c>
      <c r="AL340" s="38" t="s">
        <v>3</v>
      </c>
      <c r="AM340" s="48"/>
      <c r="AN340" s="20" t="s">
        <v>4</v>
      </c>
      <c r="AO340" s="20" t="s">
        <v>5</v>
      </c>
      <c r="AQ340" s="37" t="s">
        <v>2</v>
      </c>
      <c r="AR340" s="38" t="s">
        <v>3</v>
      </c>
      <c r="AS340" s="48"/>
      <c r="AT340" s="20" t="s">
        <v>4</v>
      </c>
      <c r="AU340" s="20" t="s">
        <v>5</v>
      </c>
      <c r="AW340" s="37" t="s">
        <v>2</v>
      </c>
      <c r="AX340" s="38" t="s">
        <v>3</v>
      </c>
      <c r="AY340" s="48"/>
      <c r="AZ340" s="20" t="s">
        <v>4</v>
      </c>
      <c r="BA340" s="20" t="s">
        <v>5</v>
      </c>
      <c r="BC340" s="37" t="s">
        <v>2</v>
      </c>
      <c r="BD340" s="38" t="s">
        <v>3</v>
      </c>
      <c r="BE340" s="48"/>
      <c r="BF340" s="20" t="s">
        <v>4</v>
      </c>
      <c r="BG340" s="20" t="s">
        <v>5</v>
      </c>
      <c r="BI340" s="37" t="s">
        <v>2</v>
      </c>
      <c r="BJ340" s="38" t="s">
        <v>3</v>
      </c>
      <c r="BK340" s="48"/>
      <c r="BL340" s="20" t="s">
        <v>4</v>
      </c>
      <c r="BM340" s="20" t="s">
        <v>5</v>
      </c>
    </row>
    <row r="341" spans="1:65" ht="15.75" customHeight="1" thickBot="1" x14ac:dyDescent="0.3">
      <c r="A341" s="35" t="s">
        <v>6</v>
      </c>
      <c r="B341" s="19" t="s">
        <v>7</v>
      </c>
      <c r="C341" s="49" t="s">
        <v>8</v>
      </c>
      <c r="D341" s="21" t="s">
        <v>9</v>
      </c>
      <c r="E341" s="21" t="s">
        <v>9</v>
      </c>
      <c r="G341" s="35" t="s">
        <v>6</v>
      </c>
      <c r="H341" s="19" t="s">
        <v>7</v>
      </c>
      <c r="I341" s="49" t="s">
        <v>8</v>
      </c>
      <c r="J341" s="21" t="s">
        <v>9</v>
      </c>
      <c r="K341" s="21" t="s">
        <v>9</v>
      </c>
      <c r="M341" s="35" t="s">
        <v>6</v>
      </c>
      <c r="N341" s="19" t="s">
        <v>7</v>
      </c>
      <c r="O341" s="49" t="s">
        <v>8</v>
      </c>
      <c r="P341" s="21" t="s">
        <v>9</v>
      </c>
      <c r="Q341" s="21" t="s">
        <v>9</v>
      </c>
      <c r="S341" s="35" t="s">
        <v>6</v>
      </c>
      <c r="T341" s="19" t="s">
        <v>7</v>
      </c>
      <c r="U341" s="49" t="s">
        <v>8</v>
      </c>
      <c r="V341" s="21" t="s">
        <v>9</v>
      </c>
      <c r="W341" s="21" t="s">
        <v>9</v>
      </c>
      <c r="Y341" s="35" t="s">
        <v>6</v>
      </c>
      <c r="Z341" s="19" t="s">
        <v>7</v>
      </c>
      <c r="AA341" s="49" t="s">
        <v>8</v>
      </c>
      <c r="AB341" s="21" t="s">
        <v>9</v>
      </c>
      <c r="AC341" s="21" t="s">
        <v>9</v>
      </c>
      <c r="AE341" s="35" t="s">
        <v>6</v>
      </c>
      <c r="AF341" s="19" t="s">
        <v>7</v>
      </c>
      <c r="AG341" s="49" t="s">
        <v>8</v>
      </c>
      <c r="AH341" s="21" t="s">
        <v>9</v>
      </c>
      <c r="AI341" s="21" t="s">
        <v>9</v>
      </c>
      <c r="AK341" s="35" t="s">
        <v>6</v>
      </c>
      <c r="AL341" s="19" t="s">
        <v>7</v>
      </c>
      <c r="AM341" s="49" t="s">
        <v>8</v>
      </c>
      <c r="AN341" s="21" t="s">
        <v>9</v>
      </c>
      <c r="AO341" s="21" t="s">
        <v>9</v>
      </c>
      <c r="AQ341" s="35" t="s">
        <v>6</v>
      </c>
      <c r="AR341" s="19" t="s">
        <v>7</v>
      </c>
      <c r="AS341" s="49" t="s">
        <v>8</v>
      </c>
      <c r="AT341" s="21" t="s">
        <v>9</v>
      </c>
      <c r="AU341" s="21" t="s">
        <v>9</v>
      </c>
      <c r="AW341" s="35" t="s">
        <v>6</v>
      </c>
      <c r="AX341" s="19" t="s">
        <v>7</v>
      </c>
      <c r="AY341" s="49" t="s">
        <v>8</v>
      </c>
      <c r="AZ341" s="21" t="s">
        <v>9</v>
      </c>
      <c r="BA341" s="21" t="s">
        <v>9</v>
      </c>
      <c r="BC341" s="35" t="s">
        <v>6</v>
      </c>
      <c r="BD341" s="19" t="s">
        <v>7</v>
      </c>
      <c r="BE341" s="49" t="s">
        <v>8</v>
      </c>
      <c r="BF341" s="21" t="s">
        <v>9</v>
      </c>
      <c r="BG341" s="21" t="s">
        <v>9</v>
      </c>
      <c r="BI341" s="35" t="s">
        <v>6</v>
      </c>
      <c r="BJ341" s="19" t="s">
        <v>7</v>
      </c>
      <c r="BK341" s="49" t="s">
        <v>8</v>
      </c>
      <c r="BL341" s="21" t="s">
        <v>9</v>
      </c>
      <c r="BM341" s="21" t="s">
        <v>9</v>
      </c>
    </row>
    <row r="342" spans="1:65" ht="25.15" customHeight="1" thickBot="1" x14ac:dyDescent="0.3">
      <c r="A342" s="35">
        <v>1</v>
      </c>
      <c r="B342" s="19">
        <v>25</v>
      </c>
      <c r="C342" s="53" t="s">
        <v>264</v>
      </c>
      <c r="D342" s="66">
        <v>0</v>
      </c>
      <c r="E342" s="13">
        <f t="shared" ref="E342:E347" si="242">SUM(B342*D342)</f>
        <v>0</v>
      </c>
      <c r="G342" s="35">
        <v>1</v>
      </c>
      <c r="H342" s="19">
        <v>25</v>
      </c>
      <c r="I342" s="53" t="s">
        <v>264</v>
      </c>
      <c r="J342" s="67">
        <v>0</v>
      </c>
      <c r="K342" s="13">
        <f t="shared" ref="K342:K347" si="243">SUM(H342*J342)</f>
        <v>0</v>
      </c>
      <c r="M342" s="35">
        <v>1</v>
      </c>
      <c r="N342" s="19">
        <v>25</v>
      </c>
      <c r="O342" s="53" t="s">
        <v>264</v>
      </c>
      <c r="P342" s="67"/>
      <c r="Q342" s="13">
        <f t="shared" ref="Q342:Q347" si="244">SUM(N342*P342)</f>
        <v>0</v>
      </c>
      <c r="S342" s="35">
        <v>1</v>
      </c>
      <c r="T342" s="19">
        <v>25</v>
      </c>
      <c r="U342" s="53" t="s">
        <v>264</v>
      </c>
      <c r="V342" s="67"/>
      <c r="W342" s="13">
        <f t="shared" ref="W342:W347" si="245">SUM(T342*V342)</f>
        <v>0</v>
      </c>
      <c r="Y342" s="35">
        <v>1</v>
      </c>
      <c r="Z342" s="19">
        <v>25</v>
      </c>
      <c r="AA342" s="53" t="s">
        <v>264</v>
      </c>
      <c r="AB342" s="67"/>
      <c r="AC342" s="13">
        <f t="shared" ref="AC342:AC347" si="246">SUM(Z342*AB342)</f>
        <v>0</v>
      </c>
      <c r="AE342" s="35">
        <v>1</v>
      </c>
      <c r="AF342" s="19">
        <v>25</v>
      </c>
      <c r="AG342" s="53" t="s">
        <v>264</v>
      </c>
      <c r="AH342" s="67">
        <v>0</v>
      </c>
      <c r="AI342" s="13">
        <f t="shared" ref="AI342:AI347" si="247">SUM(AF342*AH342)</f>
        <v>0</v>
      </c>
      <c r="AK342" s="35">
        <v>1</v>
      </c>
      <c r="AL342" s="19">
        <v>25</v>
      </c>
      <c r="AM342" s="53" t="s">
        <v>264</v>
      </c>
      <c r="AN342" s="67">
        <v>0</v>
      </c>
      <c r="AO342" s="13">
        <f t="shared" ref="AO342:AO347" si="248">SUM(AL342*AN342)</f>
        <v>0</v>
      </c>
      <c r="AQ342" s="35">
        <v>1</v>
      </c>
      <c r="AR342" s="19">
        <v>25</v>
      </c>
      <c r="AS342" s="53" t="s">
        <v>264</v>
      </c>
      <c r="AT342" s="67"/>
      <c r="AU342" s="13">
        <f t="shared" ref="AU342:AU347" si="249">SUM(AR342*AT342)</f>
        <v>0</v>
      </c>
      <c r="AW342" s="35">
        <v>1</v>
      </c>
      <c r="AX342" s="19">
        <v>25</v>
      </c>
      <c r="AY342" s="53" t="s">
        <v>264</v>
      </c>
      <c r="AZ342" s="67">
        <v>0</v>
      </c>
      <c r="BA342" s="13">
        <f t="shared" ref="BA342:BA347" si="250">SUM(AX342*AZ342)</f>
        <v>0</v>
      </c>
      <c r="BC342" s="35">
        <v>1</v>
      </c>
      <c r="BD342" s="19">
        <v>25</v>
      </c>
      <c r="BE342" s="53" t="s">
        <v>264</v>
      </c>
      <c r="BF342" s="67"/>
      <c r="BG342" s="13">
        <f t="shared" ref="BG342:BG347" si="251">SUM(BD342*BF342)</f>
        <v>0</v>
      </c>
      <c r="BI342" s="35">
        <v>1</v>
      </c>
      <c r="BJ342" s="19">
        <v>25</v>
      </c>
      <c r="BK342" s="53" t="s">
        <v>264</v>
      </c>
      <c r="BL342" s="67">
        <v>0</v>
      </c>
      <c r="BM342" s="13">
        <f t="shared" ref="BM342:BM347" si="252">SUM(BJ342*BL342)</f>
        <v>0</v>
      </c>
    </row>
    <row r="343" spans="1:65" ht="12.6" customHeight="1" thickBot="1" x14ac:dyDescent="0.3">
      <c r="A343" s="35">
        <v>2</v>
      </c>
      <c r="B343" s="19">
        <v>500</v>
      </c>
      <c r="C343" s="53" t="s">
        <v>265</v>
      </c>
      <c r="D343" s="66">
        <v>0</v>
      </c>
      <c r="E343" s="13">
        <f t="shared" si="242"/>
        <v>0</v>
      </c>
      <c r="G343" s="35">
        <v>2</v>
      </c>
      <c r="H343" s="19">
        <v>500</v>
      </c>
      <c r="I343" s="53" t="s">
        <v>265</v>
      </c>
      <c r="J343" s="67">
        <v>0</v>
      </c>
      <c r="K343" s="13">
        <f t="shared" si="243"/>
        <v>0</v>
      </c>
      <c r="M343" s="35">
        <v>2</v>
      </c>
      <c r="N343" s="19">
        <v>500</v>
      </c>
      <c r="O343" s="53" t="s">
        <v>265</v>
      </c>
      <c r="P343" s="67"/>
      <c r="Q343" s="13">
        <f t="shared" si="244"/>
        <v>0</v>
      </c>
      <c r="S343" s="35">
        <v>2</v>
      </c>
      <c r="T343" s="19">
        <v>500</v>
      </c>
      <c r="U343" s="53" t="s">
        <v>265</v>
      </c>
      <c r="V343" s="67"/>
      <c r="W343" s="13">
        <f t="shared" si="245"/>
        <v>0</v>
      </c>
      <c r="Y343" s="35">
        <v>2</v>
      </c>
      <c r="Z343" s="19">
        <v>500</v>
      </c>
      <c r="AA343" s="53" t="s">
        <v>265</v>
      </c>
      <c r="AB343" s="67"/>
      <c r="AC343" s="13">
        <f t="shared" si="246"/>
        <v>0</v>
      </c>
      <c r="AE343" s="35">
        <v>2</v>
      </c>
      <c r="AF343" s="19">
        <v>500</v>
      </c>
      <c r="AG343" s="53" t="s">
        <v>265</v>
      </c>
      <c r="AH343" s="67">
        <v>0</v>
      </c>
      <c r="AI343" s="13">
        <f t="shared" si="247"/>
        <v>0</v>
      </c>
      <c r="AK343" s="35">
        <v>2</v>
      </c>
      <c r="AL343" s="19">
        <v>500</v>
      </c>
      <c r="AM343" s="53" t="s">
        <v>265</v>
      </c>
      <c r="AN343" s="67">
        <v>0</v>
      </c>
      <c r="AO343" s="13">
        <f t="shared" si="248"/>
        <v>0</v>
      </c>
      <c r="AQ343" s="35">
        <v>2</v>
      </c>
      <c r="AR343" s="19">
        <v>500</v>
      </c>
      <c r="AS343" s="53" t="s">
        <v>265</v>
      </c>
      <c r="AT343" s="67"/>
      <c r="AU343" s="13">
        <f t="shared" si="249"/>
        <v>0</v>
      </c>
      <c r="AW343" s="35">
        <v>2</v>
      </c>
      <c r="AX343" s="19">
        <v>500</v>
      </c>
      <c r="AY343" s="53" t="s">
        <v>265</v>
      </c>
      <c r="AZ343" s="67">
        <v>0</v>
      </c>
      <c r="BA343" s="13">
        <f t="shared" si="250"/>
        <v>0</v>
      </c>
      <c r="BC343" s="35">
        <v>2</v>
      </c>
      <c r="BD343" s="19">
        <v>500</v>
      </c>
      <c r="BE343" s="53" t="s">
        <v>265</v>
      </c>
      <c r="BF343" s="67">
        <v>8.1</v>
      </c>
      <c r="BG343" s="13">
        <f t="shared" si="251"/>
        <v>4050</v>
      </c>
      <c r="BI343" s="35">
        <v>2</v>
      </c>
      <c r="BJ343" s="19">
        <v>500</v>
      </c>
      <c r="BK343" s="53" t="s">
        <v>265</v>
      </c>
      <c r="BL343" s="67">
        <v>0</v>
      </c>
      <c r="BM343" s="13">
        <f t="shared" si="252"/>
        <v>0</v>
      </c>
    </row>
    <row r="344" spans="1:65" ht="12.6" customHeight="1" thickBot="1" x14ac:dyDescent="0.3">
      <c r="A344" s="35">
        <v>3</v>
      </c>
      <c r="B344" s="19">
        <v>100</v>
      </c>
      <c r="C344" s="53" t="s">
        <v>266</v>
      </c>
      <c r="D344" s="66">
        <v>0</v>
      </c>
      <c r="E344" s="13">
        <f t="shared" si="242"/>
        <v>0</v>
      </c>
      <c r="G344" s="35">
        <v>3</v>
      </c>
      <c r="H344" s="19">
        <v>100</v>
      </c>
      <c r="I344" s="53" t="s">
        <v>266</v>
      </c>
      <c r="J344" s="67">
        <v>0</v>
      </c>
      <c r="K344" s="13">
        <f t="shared" si="243"/>
        <v>0</v>
      </c>
      <c r="M344" s="35">
        <v>3</v>
      </c>
      <c r="N344" s="19">
        <v>100</v>
      </c>
      <c r="O344" s="53" t="s">
        <v>266</v>
      </c>
      <c r="P344" s="67"/>
      <c r="Q344" s="13">
        <f t="shared" si="244"/>
        <v>0</v>
      </c>
      <c r="S344" s="35">
        <v>3</v>
      </c>
      <c r="T344" s="19">
        <v>100</v>
      </c>
      <c r="U344" s="53" t="s">
        <v>266</v>
      </c>
      <c r="V344" s="67"/>
      <c r="W344" s="13">
        <f t="shared" si="245"/>
        <v>0</v>
      </c>
      <c r="Y344" s="35">
        <v>3</v>
      </c>
      <c r="Z344" s="19">
        <v>100</v>
      </c>
      <c r="AA344" s="53" t="s">
        <v>266</v>
      </c>
      <c r="AB344" s="67"/>
      <c r="AC344" s="13">
        <f t="shared" si="246"/>
        <v>0</v>
      </c>
      <c r="AE344" s="35">
        <v>3</v>
      </c>
      <c r="AF344" s="19">
        <v>100</v>
      </c>
      <c r="AG344" s="53" t="s">
        <v>266</v>
      </c>
      <c r="AH344" s="67">
        <v>0</v>
      </c>
      <c r="AI344" s="13">
        <f t="shared" si="247"/>
        <v>0</v>
      </c>
      <c r="AK344" s="35">
        <v>3</v>
      </c>
      <c r="AL344" s="19">
        <v>100</v>
      </c>
      <c r="AM344" s="53" t="s">
        <v>266</v>
      </c>
      <c r="AN344" s="67">
        <v>0</v>
      </c>
      <c r="AO344" s="13">
        <f t="shared" si="248"/>
        <v>0</v>
      </c>
      <c r="AQ344" s="35">
        <v>3</v>
      </c>
      <c r="AR344" s="19">
        <v>100</v>
      </c>
      <c r="AS344" s="53" t="s">
        <v>266</v>
      </c>
      <c r="AT344" s="67"/>
      <c r="AU344" s="13">
        <f t="shared" si="249"/>
        <v>0</v>
      </c>
      <c r="AW344" s="35">
        <v>3</v>
      </c>
      <c r="AX344" s="19">
        <v>100</v>
      </c>
      <c r="AY344" s="53" t="s">
        <v>266</v>
      </c>
      <c r="AZ344" s="67">
        <v>0</v>
      </c>
      <c r="BA344" s="13">
        <f t="shared" si="250"/>
        <v>0</v>
      </c>
      <c r="BC344" s="35">
        <v>3</v>
      </c>
      <c r="BD344" s="19">
        <v>100</v>
      </c>
      <c r="BE344" s="53" t="s">
        <v>266</v>
      </c>
      <c r="BF344" s="67">
        <v>8.5</v>
      </c>
      <c r="BG344" s="13">
        <f t="shared" si="251"/>
        <v>850</v>
      </c>
      <c r="BI344" s="35">
        <v>3</v>
      </c>
      <c r="BJ344" s="19">
        <v>100</v>
      </c>
      <c r="BK344" s="53" t="s">
        <v>266</v>
      </c>
      <c r="BL344" s="67">
        <v>0</v>
      </c>
      <c r="BM344" s="13">
        <f t="shared" si="252"/>
        <v>0</v>
      </c>
    </row>
    <row r="345" spans="1:65" ht="12.6" customHeight="1" thickBot="1" x14ac:dyDescent="0.3">
      <c r="A345" s="35">
        <v>4</v>
      </c>
      <c r="B345" s="19">
        <v>100</v>
      </c>
      <c r="C345" s="53" t="s">
        <v>267</v>
      </c>
      <c r="D345" s="66">
        <v>0</v>
      </c>
      <c r="E345" s="13">
        <f t="shared" si="242"/>
        <v>0</v>
      </c>
      <c r="G345" s="35">
        <v>4</v>
      </c>
      <c r="H345" s="19">
        <v>100</v>
      </c>
      <c r="I345" s="53" t="s">
        <v>267</v>
      </c>
      <c r="J345" s="67">
        <v>0</v>
      </c>
      <c r="K345" s="13">
        <f t="shared" si="243"/>
        <v>0</v>
      </c>
      <c r="M345" s="35">
        <v>4</v>
      </c>
      <c r="N345" s="19">
        <v>100</v>
      </c>
      <c r="O345" s="53" t="s">
        <v>267</v>
      </c>
      <c r="P345" s="67"/>
      <c r="Q345" s="13">
        <f t="shared" si="244"/>
        <v>0</v>
      </c>
      <c r="S345" s="35">
        <v>4</v>
      </c>
      <c r="T345" s="19">
        <v>100</v>
      </c>
      <c r="U345" s="53" t="s">
        <v>267</v>
      </c>
      <c r="V345" s="67"/>
      <c r="W345" s="13">
        <f t="shared" si="245"/>
        <v>0</v>
      </c>
      <c r="Y345" s="35">
        <v>4</v>
      </c>
      <c r="Z345" s="19">
        <v>100</v>
      </c>
      <c r="AA345" s="53" t="s">
        <v>267</v>
      </c>
      <c r="AB345" s="67"/>
      <c r="AC345" s="13">
        <f t="shared" si="246"/>
        <v>0</v>
      </c>
      <c r="AE345" s="35">
        <v>4</v>
      </c>
      <c r="AF345" s="19">
        <v>100</v>
      </c>
      <c r="AG345" s="53" t="s">
        <v>267</v>
      </c>
      <c r="AH345" s="67">
        <v>0</v>
      </c>
      <c r="AI345" s="13">
        <f t="shared" si="247"/>
        <v>0</v>
      </c>
      <c r="AK345" s="35">
        <v>4</v>
      </c>
      <c r="AL345" s="19">
        <v>100</v>
      </c>
      <c r="AM345" s="53" t="s">
        <v>267</v>
      </c>
      <c r="AN345" s="67">
        <v>0</v>
      </c>
      <c r="AO345" s="13">
        <f t="shared" si="248"/>
        <v>0</v>
      </c>
      <c r="AQ345" s="35">
        <v>4</v>
      </c>
      <c r="AR345" s="19">
        <v>100</v>
      </c>
      <c r="AS345" s="53" t="s">
        <v>267</v>
      </c>
      <c r="AT345" s="67"/>
      <c r="AU345" s="13">
        <f t="shared" si="249"/>
        <v>0</v>
      </c>
      <c r="AW345" s="35">
        <v>4</v>
      </c>
      <c r="AX345" s="19">
        <v>100</v>
      </c>
      <c r="AY345" s="53" t="s">
        <v>267</v>
      </c>
      <c r="AZ345" s="67">
        <v>0</v>
      </c>
      <c r="BA345" s="13">
        <f t="shared" si="250"/>
        <v>0</v>
      </c>
      <c r="BC345" s="35">
        <v>4</v>
      </c>
      <c r="BD345" s="19">
        <v>100</v>
      </c>
      <c r="BE345" s="53" t="s">
        <v>267</v>
      </c>
      <c r="BF345" s="67">
        <v>9.5</v>
      </c>
      <c r="BG345" s="13">
        <f t="shared" si="251"/>
        <v>950</v>
      </c>
      <c r="BI345" s="35">
        <v>4</v>
      </c>
      <c r="BJ345" s="19">
        <v>100</v>
      </c>
      <c r="BK345" s="53" t="s">
        <v>267</v>
      </c>
      <c r="BL345" s="67">
        <v>0</v>
      </c>
      <c r="BM345" s="13">
        <f t="shared" si="252"/>
        <v>0</v>
      </c>
    </row>
    <row r="346" spans="1:65" ht="12.6" customHeight="1" thickBot="1" x14ac:dyDescent="0.3">
      <c r="A346" s="35">
        <v>5</v>
      </c>
      <c r="B346" s="19">
        <v>100</v>
      </c>
      <c r="C346" s="53" t="s">
        <v>268</v>
      </c>
      <c r="D346" s="66">
        <v>0</v>
      </c>
      <c r="E346" s="13">
        <f t="shared" si="242"/>
        <v>0</v>
      </c>
      <c r="G346" s="35">
        <v>5</v>
      </c>
      <c r="H346" s="19">
        <v>100</v>
      </c>
      <c r="I346" s="53" t="s">
        <v>268</v>
      </c>
      <c r="J346" s="67">
        <v>0</v>
      </c>
      <c r="K346" s="13">
        <f t="shared" si="243"/>
        <v>0</v>
      </c>
      <c r="M346" s="35">
        <v>5</v>
      </c>
      <c r="N346" s="19">
        <v>100</v>
      </c>
      <c r="O346" s="53" t="s">
        <v>268</v>
      </c>
      <c r="P346" s="67"/>
      <c r="Q346" s="13">
        <f t="shared" si="244"/>
        <v>0</v>
      </c>
      <c r="S346" s="35">
        <v>5</v>
      </c>
      <c r="T346" s="19">
        <v>100</v>
      </c>
      <c r="U346" s="53" t="s">
        <v>268</v>
      </c>
      <c r="V346" s="67"/>
      <c r="W346" s="13">
        <f t="shared" si="245"/>
        <v>0</v>
      </c>
      <c r="Y346" s="35">
        <v>5</v>
      </c>
      <c r="Z346" s="19">
        <v>100</v>
      </c>
      <c r="AA346" s="53" t="s">
        <v>268</v>
      </c>
      <c r="AB346" s="67"/>
      <c r="AC346" s="13">
        <f t="shared" si="246"/>
        <v>0</v>
      </c>
      <c r="AE346" s="35">
        <v>5</v>
      </c>
      <c r="AF346" s="19">
        <v>100</v>
      </c>
      <c r="AG346" s="53" t="s">
        <v>268</v>
      </c>
      <c r="AH346" s="67">
        <v>0</v>
      </c>
      <c r="AI346" s="13">
        <f t="shared" si="247"/>
        <v>0</v>
      </c>
      <c r="AK346" s="35">
        <v>5</v>
      </c>
      <c r="AL346" s="19">
        <v>100</v>
      </c>
      <c r="AM346" s="53" t="s">
        <v>268</v>
      </c>
      <c r="AN346" s="67">
        <v>0</v>
      </c>
      <c r="AO346" s="13">
        <f t="shared" si="248"/>
        <v>0</v>
      </c>
      <c r="AQ346" s="35">
        <v>5</v>
      </c>
      <c r="AR346" s="19">
        <v>100</v>
      </c>
      <c r="AS346" s="53" t="s">
        <v>268</v>
      </c>
      <c r="AT346" s="67"/>
      <c r="AU346" s="13">
        <f t="shared" si="249"/>
        <v>0</v>
      </c>
      <c r="AW346" s="35">
        <v>5</v>
      </c>
      <c r="AX346" s="19">
        <v>100</v>
      </c>
      <c r="AY346" s="53" t="s">
        <v>268</v>
      </c>
      <c r="AZ346" s="67">
        <v>0</v>
      </c>
      <c r="BA346" s="13">
        <f t="shared" si="250"/>
        <v>0</v>
      </c>
      <c r="BC346" s="35">
        <v>5</v>
      </c>
      <c r="BD346" s="19">
        <v>100</v>
      </c>
      <c r="BE346" s="53" t="s">
        <v>268</v>
      </c>
      <c r="BF346" s="67">
        <v>10.5</v>
      </c>
      <c r="BG346" s="13">
        <f t="shared" si="251"/>
        <v>1050</v>
      </c>
      <c r="BI346" s="35">
        <v>5</v>
      </c>
      <c r="BJ346" s="19">
        <v>100</v>
      </c>
      <c r="BK346" s="53" t="s">
        <v>268</v>
      </c>
      <c r="BL346" s="67">
        <v>0</v>
      </c>
      <c r="BM346" s="13">
        <f t="shared" si="252"/>
        <v>0</v>
      </c>
    </row>
    <row r="347" spans="1:65" ht="12.6" customHeight="1" thickBot="1" x14ac:dyDescent="0.3">
      <c r="A347" s="35">
        <v>6</v>
      </c>
      <c r="B347" s="19">
        <v>100</v>
      </c>
      <c r="C347" s="53" t="s">
        <v>269</v>
      </c>
      <c r="D347" s="66">
        <v>0</v>
      </c>
      <c r="E347" s="13">
        <f t="shared" si="242"/>
        <v>0</v>
      </c>
      <c r="G347" s="35">
        <v>6</v>
      </c>
      <c r="H347" s="19">
        <v>100</v>
      </c>
      <c r="I347" s="53" t="s">
        <v>269</v>
      </c>
      <c r="J347" s="67">
        <v>0</v>
      </c>
      <c r="K347" s="13">
        <f t="shared" si="243"/>
        <v>0</v>
      </c>
      <c r="M347" s="35">
        <v>6</v>
      </c>
      <c r="N347" s="19">
        <v>100</v>
      </c>
      <c r="O347" s="53" t="s">
        <v>269</v>
      </c>
      <c r="P347" s="67"/>
      <c r="Q347" s="13">
        <f t="shared" si="244"/>
        <v>0</v>
      </c>
      <c r="S347" s="35">
        <v>6</v>
      </c>
      <c r="T347" s="19">
        <v>100</v>
      </c>
      <c r="U347" s="53" t="s">
        <v>269</v>
      </c>
      <c r="V347" s="67"/>
      <c r="W347" s="13">
        <f t="shared" si="245"/>
        <v>0</v>
      </c>
      <c r="Y347" s="35">
        <v>6</v>
      </c>
      <c r="Z347" s="19">
        <v>100</v>
      </c>
      <c r="AA347" s="53" t="s">
        <v>269</v>
      </c>
      <c r="AB347" s="67"/>
      <c r="AC347" s="13">
        <f t="shared" si="246"/>
        <v>0</v>
      </c>
      <c r="AE347" s="35">
        <v>6</v>
      </c>
      <c r="AF347" s="19">
        <v>100</v>
      </c>
      <c r="AG347" s="53" t="s">
        <v>269</v>
      </c>
      <c r="AH347" s="67">
        <v>0</v>
      </c>
      <c r="AI347" s="13">
        <f t="shared" si="247"/>
        <v>0</v>
      </c>
      <c r="AK347" s="35">
        <v>6</v>
      </c>
      <c r="AL347" s="19">
        <v>100</v>
      </c>
      <c r="AM347" s="53" t="s">
        <v>269</v>
      </c>
      <c r="AN347" s="67">
        <v>0</v>
      </c>
      <c r="AO347" s="13">
        <f t="shared" si="248"/>
        <v>0</v>
      </c>
      <c r="AQ347" s="35">
        <v>6</v>
      </c>
      <c r="AR347" s="19">
        <v>100</v>
      </c>
      <c r="AS347" s="53" t="s">
        <v>269</v>
      </c>
      <c r="AT347" s="67"/>
      <c r="AU347" s="13">
        <f t="shared" si="249"/>
        <v>0</v>
      </c>
      <c r="AW347" s="35">
        <v>6</v>
      </c>
      <c r="AX347" s="19">
        <v>100</v>
      </c>
      <c r="AY347" s="53" t="s">
        <v>269</v>
      </c>
      <c r="AZ347" s="67">
        <v>0</v>
      </c>
      <c r="BA347" s="13">
        <f t="shared" si="250"/>
        <v>0</v>
      </c>
      <c r="BC347" s="35">
        <v>6</v>
      </c>
      <c r="BD347" s="19">
        <v>100</v>
      </c>
      <c r="BE347" s="53" t="s">
        <v>269</v>
      </c>
      <c r="BF347" s="67">
        <v>11.5</v>
      </c>
      <c r="BG347" s="13">
        <f t="shared" si="251"/>
        <v>1150</v>
      </c>
      <c r="BI347" s="35">
        <v>6</v>
      </c>
      <c r="BJ347" s="19">
        <v>100</v>
      </c>
      <c r="BK347" s="53" t="s">
        <v>269</v>
      </c>
      <c r="BL347" s="67">
        <v>0</v>
      </c>
      <c r="BM347" s="13">
        <f t="shared" si="252"/>
        <v>0</v>
      </c>
    </row>
    <row r="348" spans="1:65" ht="12.75" thickBot="1" x14ac:dyDescent="0.3">
      <c r="A348" s="36"/>
      <c r="B348" s="36"/>
      <c r="C348" s="74" t="s">
        <v>345</v>
      </c>
      <c r="D348" s="12"/>
      <c r="E348" s="13">
        <f>SUM(E342:E347)</f>
        <v>0</v>
      </c>
      <c r="G348" s="36"/>
      <c r="H348" s="36"/>
      <c r="I348" s="74" t="s">
        <v>345</v>
      </c>
      <c r="J348" s="12"/>
      <c r="K348" s="13">
        <f>SUM(K342:K347)</f>
        <v>0</v>
      </c>
      <c r="M348" s="36"/>
      <c r="N348" s="36"/>
      <c r="O348" s="74" t="s">
        <v>345</v>
      </c>
      <c r="P348" s="12"/>
      <c r="Q348" s="13">
        <f>SUM(Q342:Q347)</f>
        <v>0</v>
      </c>
      <c r="S348" s="36"/>
      <c r="T348" s="36"/>
      <c r="U348" s="74" t="s">
        <v>345</v>
      </c>
      <c r="V348" s="12"/>
      <c r="W348" s="13">
        <f>SUM(W342:W347)</f>
        <v>0</v>
      </c>
      <c r="Y348" s="36"/>
      <c r="Z348" s="36"/>
      <c r="AA348" s="74" t="s">
        <v>345</v>
      </c>
      <c r="AB348" s="12"/>
      <c r="AC348" s="13">
        <f>SUM(AC342:AC347)</f>
        <v>0</v>
      </c>
      <c r="AE348" s="36"/>
      <c r="AF348" s="36"/>
      <c r="AG348" s="74" t="s">
        <v>345</v>
      </c>
      <c r="AH348" s="12"/>
      <c r="AI348" s="13">
        <f>SUM(AI342:AI347)</f>
        <v>0</v>
      </c>
      <c r="AK348" s="36"/>
      <c r="AL348" s="36"/>
      <c r="AM348" s="74" t="s">
        <v>345</v>
      </c>
      <c r="AN348" s="12"/>
      <c r="AO348" s="13">
        <f>SUM(AO342:AO347)</f>
        <v>0</v>
      </c>
      <c r="AQ348" s="36"/>
      <c r="AR348" s="36"/>
      <c r="AS348" s="74" t="s">
        <v>345</v>
      </c>
      <c r="AT348" s="12"/>
      <c r="AU348" s="13">
        <f>SUM(AU342:AU347)</f>
        <v>0</v>
      </c>
      <c r="AW348" s="36"/>
      <c r="AX348" s="36"/>
      <c r="AY348" s="74" t="s">
        <v>345</v>
      </c>
      <c r="AZ348" s="12"/>
      <c r="BA348" s="13">
        <f>SUM(BA342:BA347)</f>
        <v>0</v>
      </c>
      <c r="BC348" s="36"/>
      <c r="BD348" s="36"/>
      <c r="BE348" s="51" t="s">
        <v>16</v>
      </c>
      <c r="BF348" s="12"/>
      <c r="BG348" s="13">
        <f>SUM(BG342:BG347)</f>
        <v>8050</v>
      </c>
      <c r="BI348" s="36"/>
      <c r="BJ348" s="36"/>
      <c r="BK348" s="74" t="s">
        <v>345</v>
      </c>
      <c r="BL348" s="12"/>
      <c r="BM348" s="13">
        <f>SUM(BM342:BM347)</f>
        <v>0</v>
      </c>
    </row>
    <row r="349" spans="1:65" x14ac:dyDescent="0.25">
      <c r="A349" s="36"/>
      <c r="B349" s="36"/>
      <c r="C349" s="54"/>
      <c r="D349" s="12"/>
      <c r="E349" s="39"/>
      <c r="G349" s="36"/>
      <c r="H349" s="36"/>
      <c r="I349" s="54"/>
      <c r="J349" s="12"/>
      <c r="K349" s="39"/>
      <c r="M349" s="36"/>
      <c r="N349" s="36"/>
      <c r="O349" s="54"/>
      <c r="P349" s="12"/>
      <c r="Q349" s="39"/>
      <c r="S349" s="36"/>
      <c r="T349" s="36"/>
      <c r="U349" s="54"/>
      <c r="V349" s="12"/>
      <c r="W349" s="39"/>
      <c r="Y349" s="36"/>
      <c r="Z349" s="36"/>
      <c r="AA349" s="54"/>
      <c r="AB349" s="12"/>
      <c r="AC349" s="39"/>
      <c r="AE349" s="36"/>
      <c r="AF349" s="36"/>
      <c r="AG349" s="54"/>
      <c r="AH349" s="12"/>
      <c r="AI349" s="39"/>
      <c r="AK349" s="36"/>
      <c r="AL349" s="36"/>
      <c r="AM349" s="54"/>
      <c r="AN349" s="12"/>
      <c r="AO349" s="39"/>
      <c r="AQ349" s="36"/>
      <c r="AR349" s="36"/>
      <c r="AS349" s="54"/>
      <c r="AT349" s="12"/>
      <c r="AU349" s="39"/>
      <c r="AW349" s="36"/>
      <c r="AX349" s="36"/>
      <c r="AY349" s="54"/>
      <c r="AZ349" s="12"/>
      <c r="BA349" s="39"/>
      <c r="BC349" s="36"/>
      <c r="BD349" s="36"/>
      <c r="BE349" s="54"/>
      <c r="BF349" s="12"/>
      <c r="BG349" s="39"/>
      <c r="BI349" s="36"/>
      <c r="BJ349" s="36"/>
      <c r="BK349" s="54"/>
      <c r="BL349" s="12"/>
      <c r="BM349" s="39"/>
    </row>
    <row r="350" spans="1:65" ht="15.6" customHeight="1" thickBot="1" x14ac:dyDescent="0.3">
      <c r="A350" s="31" t="s">
        <v>270</v>
      </c>
      <c r="B350" s="31"/>
      <c r="C350" s="57"/>
      <c r="D350" s="31"/>
      <c r="E350" s="31"/>
      <c r="G350" s="31" t="s">
        <v>270</v>
      </c>
      <c r="H350" s="31"/>
      <c r="I350" s="57"/>
      <c r="J350" s="31"/>
      <c r="K350" s="31"/>
      <c r="M350" s="31" t="s">
        <v>270</v>
      </c>
      <c r="N350" s="31"/>
      <c r="O350" s="57"/>
      <c r="P350" s="31"/>
      <c r="Q350" s="31"/>
      <c r="S350" s="31" t="s">
        <v>270</v>
      </c>
      <c r="T350" s="31"/>
      <c r="U350" s="57"/>
      <c r="V350" s="31"/>
      <c r="W350" s="31"/>
      <c r="Y350" s="31" t="s">
        <v>270</v>
      </c>
      <c r="Z350" s="31"/>
      <c r="AA350" s="57"/>
      <c r="AB350" s="31"/>
      <c r="AC350" s="31"/>
      <c r="AE350" s="31" t="s">
        <v>270</v>
      </c>
      <c r="AF350" s="31"/>
      <c r="AG350" s="57"/>
      <c r="AH350" s="31"/>
      <c r="AI350" s="31"/>
      <c r="AK350" s="31" t="s">
        <v>270</v>
      </c>
      <c r="AL350" s="31"/>
      <c r="AM350" s="57"/>
      <c r="AN350" s="31"/>
      <c r="AO350" s="31"/>
      <c r="AQ350" s="31" t="s">
        <v>270</v>
      </c>
      <c r="AR350" s="31"/>
      <c r="AS350" s="57"/>
      <c r="AT350" s="31"/>
      <c r="AU350" s="31"/>
      <c r="AW350" s="31" t="s">
        <v>270</v>
      </c>
      <c r="AX350" s="31"/>
      <c r="AY350" s="57"/>
      <c r="AZ350" s="31"/>
      <c r="BA350" s="31"/>
      <c r="BC350" s="31" t="s">
        <v>270</v>
      </c>
      <c r="BD350" s="31"/>
      <c r="BE350" s="57"/>
      <c r="BF350" s="31"/>
      <c r="BG350" s="31"/>
      <c r="BI350" s="31" t="s">
        <v>270</v>
      </c>
      <c r="BJ350" s="31"/>
      <c r="BK350" s="57"/>
      <c r="BL350" s="31"/>
      <c r="BM350" s="31"/>
    </row>
    <row r="351" spans="1:65" x14ac:dyDescent="0.25">
      <c r="A351" s="37" t="s">
        <v>2</v>
      </c>
      <c r="B351" s="38" t="s">
        <v>3</v>
      </c>
      <c r="C351" s="48"/>
      <c r="D351" s="20" t="s">
        <v>4</v>
      </c>
      <c r="E351" s="20" t="s">
        <v>5</v>
      </c>
      <c r="G351" s="37" t="s">
        <v>2</v>
      </c>
      <c r="H351" s="38" t="s">
        <v>3</v>
      </c>
      <c r="I351" s="48"/>
      <c r="J351" s="20" t="s">
        <v>4</v>
      </c>
      <c r="K351" s="20" t="s">
        <v>5</v>
      </c>
      <c r="M351" s="37" t="s">
        <v>2</v>
      </c>
      <c r="N351" s="38" t="s">
        <v>3</v>
      </c>
      <c r="O351" s="48"/>
      <c r="P351" s="20" t="s">
        <v>4</v>
      </c>
      <c r="Q351" s="20" t="s">
        <v>5</v>
      </c>
      <c r="S351" s="37" t="s">
        <v>2</v>
      </c>
      <c r="T351" s="38" t="s">
        <v>3</v>
      </c>
      <c r="U351" s="48"/>
      <c r="V351" s="20" t="s">
        <v>4</v>
      </c>
      <c r="W351" s="20" t="s">
        <v>5</v>
      </c>
      <c r="Y351" s="37" t="s">
        <v>2</v>
      </c>
      <c r="Z351" s="38" t="s">
        <v>3</v>
      </c>
      <c r="AA351" s="48"/>
      <c r="AB351" s="20" t="s">
        <v>4</v>
      </c>
      <c r="AC351" s="20" t="s">
        <v>5</v>
      </c>
      <c r="AE351" s="37" t="s">
        <v>2</v>
      </c>
      <c r="AF351" s="38" t="s">
        <v>3</v>
      </c>
      <c r="AG351" s="48"/>
      <c r="AH351" s="20" t="s">
        <v>4</v>
      </c>
      <c r="AI351" s="20" t="s">
        <v>5</v>
      </c>
      <c r="AK351" s="37" t="s">
        <v>2</v>
      </c>
      <c r="AL351" s="38" t="s">
        <v>3</v>
      </c>
      <c r="AM351" s="48"/>
      <c r="AN351" s="20" t="s">
        <v>4</v>
      </c>
      <c r="AO351" s="20" t="s">
        <v>5</v>
      </c>
      <c r="AQ351" s="37" t="s">
        <v>2</v>
      </c>
      <c r="AR351" s="38" t="s">
        <v>3</v>
      </c>
      <c r="AS351" s="48"/>
      <c r="AT351" s="20" t="s">
        <v>4</v>
      </c>
      <c r="AU351" s="20" t="s">
        <v>5</v>
      </c>
      <c r="AW351" s="37" t="s">
        <v>2</v>
      </c>
      <c r="AX351" s="38" t="s">
        <v>3</v>
      </c>
      <c r="AY351" s="48"/>
      <c r="AZ351" s="20" t="s">
        <v>4</v>
      </c>
      <c r="BA351" s="20" t="s">
        <v>5</v>
      </c>
      <c r="BC351" s="37" t="s">
        <v>2</v>
      </c>
      <c r="BD351" s="38" t="s">
        <v>3</v>
      </c>
      <c r="BE351" s="48"/>
      <c r="BF351" s="20" t="s">
        <v>4</v>
      </c>
      <c r="BG351" s="20" t="s">
        <v>5</v>
      </c>
      <c r="BI351" s="37" t="s">
        <v>2</v>
      </c>
      <c r="BJ351" s="38" t="s">
        <v>3</v>
      </c>
      <c r="BK351" s="48"/>
      <c r="BL351" s="20" t="s">
        <v>4</v>
      </c>
      <c r="BM351" s="20" t="s">
        <v>5</v>
      </c>
    </row>
    <row r="352" spans="1:65" ht="15.75" customHeight="1" thickBot="1" x14ac:dyDescent="0.3">
      <c r="A352" s="35" t="s">
        <v>6</v>
      </c>
      <c r="B352" s="19" t="s">
        <v>7</v>
      </c>
      <c r="C352" s="49" t="s">
        <v>8</v>
      </c>
      <c r="D352" s="21" t="s">
        <v>9</v>
      </c>
      <c r="E352" s="21" t="s">
        <v>9</v>
      </c>
      <c r="G352" s="35" t="s">
        <v>6</v>
      </c>
      <c r="H352" s="19" t="s">
        <v>7</v>
      </c>
      <c r="I352" s="49" t="s">
        <v>8</v>
      </c>
      <c r="J352" s="21" t="s">
        <v>9</v>
      </c>
      <c r="K352" s="21" t="s">
        <v>9</v>
      </c>
      <c r="M352" s="35" t="s">
        <v>6</v>
      </c>
      <c r="N352" s="19" t="s">
        <v>7</v>
      </c>
      <c r="O352" s="49" t="s">
        <v>8</v>
      </c>
      <c r="P352" s="21" t="s">
        <v>9</v>
      </c>
      <c r="Q352" s="21" t="s">
        <v>9</v>
      </c>
      <c r="S352" s="35" t="s">
        <v>6</v>
      </c>
      <c r="T352" s="19" t="s">
        <v>7</v>
      </c>
      <c r="U352" s="49" t="s">
        <v>8</v>
      </c>
      <c r="V352" s="21" t="s">
        <v>9</v>
      </c>
      <c r="W352" s="21" t="s">
        <v>9</v>
      </c>
      <c r="Y352" s="35" t="s">
        <v>6</v>
      </c>
      <c r="Z352" s="19" t="s">
        <v>7</v>
      </c>
      <c r="AA352" s="49" t="s">
        <v>8</v>
      </c>
      <c r="AB352" s="21" t="s">
        <v>9</v>
      </c>
      <c r="AC352" s="21" t="s">
        <v>9</v>
      </c>
      <c r="AE352" s="35" t="s">
        <v>6</v>
      </c>
      <c r="AF352" s="19" t="s">
        <v>7</v>
      </c>
      <c r="AG352" s="49" t="s">
        <v>8</v>
      </c>
      <c r="AH352" s="21" t="s">
        <v>9</v>
      </c>
      <c r="AI352" s="21" t="s">
        <v>9</v>
      </c>
      <c r="AK352" s="35" t="s">
        <v>6</v>
      </c>
      <c r="AL352" s="19" t="s">
        <v>7</v>
      </c>
      <c r="AM352" s="49" t="s">
        <v>8</v>
      </c>
      <c r="AN352" s="21" t="s">
        <v>9</v>
      </c>
      <c r="AO352" s="21" t="s">
        <v>9</v>
      </c>
      <c r="AQ352" s="35" t="s">
        <v>6</v>
      </c>
      <c r="AR352" s="19" t="s">
        <v>7</v>
      </c>
      <c r="AS352" s="49" t="s">
        <v>8</v>
      </c>
      <c r="AT352" s="21" t="s">
        <v>9</v>
      </c>
      <c r="AU352" s="21" t="s">
        <v>9</v>
      </c>
      <c r="AW352" s="35" t="s">
        <v>6</v>
      </c>
      <c r="AX352" s="19" t="s">
        <v>7</v>
      </c>
      <c r="AY352" s="49" t="s">
        <v>8</v>
      </c>
      <c r="AZ352" s="21" t="s">
        <v>9</v>
      </c>
      <c r="BA352" s="21" t="s">
        <v>9</v>
      </c>
      <c r="BC352" s="35" t="s">
        <v>6</v>
      </c>
      <c r="BD352" s="19" t="s">
        <v>7</v>
      </c>
      <c r="BE352" s="49" t="s">
        <v>8</v>
      </c>
      <c r="BF352" s="21" t="s">
        <v>9</v>
      </c>
      <c r="BG352" s="21" t="s">
        <v>9</v>
      </c>
      <c r="BI352" s="35" t="s">
        <v>6</v>
      </c>
      <c r="BJ352" s="19" t="s">
        <v>7</v>
      </c>
      <c r="BK352" s="49" t="s">
        <v>8</v>
      </c>
      <c r="BL352" s="21" t="s">
        <v>9</v>
      </c>
      <c r="BM352" s="21" t="s">
        <v>9</v>
      </c>
    </row>
    <row r="353" spans="1:65" ht="25.15" customHeight="1" thickBot="1" x14ac:dyDescent="0.3">
      <c r="A353" s="35">
        <v>1</v>
      </c>
      <c r="B353" s="19">
        <v>100</v>
      </c>
      <c r="C353" s="53" t="s">
        <v>271</v>
      </c>
      <c r="D353" s="66">
        <v>0</v>
      </c>
      <c r="E353" s="13">
        <f>SUM(B353*D353)</f>
        <v>0</v>
      </c>
      <c r="G353" s="35">
        <v>1</v>
      </c>
      <c r="H353" s="19">
        <v>100</v>
      </c>
      <c r="I353" s="53" t="s">
        <v>271</v>
      </c>
      <c r="J353" s="67"/>
      <c r="K353" s="13">
        <f>SUM(H353*J353)</f>
        <v>0</v>
      </c>
      <c r="M353" s="35">
        <v>1</v>
      </c>
      <c r="N353" s="19">
        <v>100</v>
      </c>
      <c r="O353" s="53" t="s">
        <v>271</v>
      </c>
      <c r="P353" s="67"/>
      <c r="Q353" s="13">
        <f>SUM(N353*P353)</f>
        <v>0</v>
      </c>
      <c r="S353" s="35">
        <v>1</v>
      </c>
      <c r="T353" s="19">
        <v>100</v>
      </c>
      <c r="U353" s="53" t="s">
        <v>271</v>
      </c>
      <c r="V353" s="67"/>
      <c r="W353" s="13">
        <f>SUM(T353*V353)</f>
        <v>0</v>
      </c>
      <c r="Y353" s="35">
        <v>1</v>
      </c>
      <c r="Z353" s="19">
        <v>100</v>
      </c>
      <c r="AA353" s="53" t="s">
        <v>271</v>
      </c>
      <c r="AB353" s="67"/>
      <c r="AC353" s="13">
        <f>SUM(Z353*AB353)</f>
        <v>0</v>
      </c>
      <c r="AE353" s="35">
        <v>1</v>
      </c>
      <c r="AF353" s="19">
        <v>100</v>
      </c>
      <c r="AG353" s="53" t="s">
        <v>271</v>
      </c>
      <c r="AH353" s="67">
        <v>0</v>
      </c>
      <c r="AI353" s="13">
        <f>SUM(AF353*AH353)</f>
        <v>0</v>
      </c>
      <c r="AK353" s="35">
        <v>1</v>
      </c>
      <c r="AL353" s="19">
        <v>100</v>
      </c>
      <c r="AM353" s="53" t="s">
        <v>271</v>
      </c>
      <c r="AN353" s="67">
        <v>0</v>
      </c>
      <c r="AO353" s="13">
        <f>SUM(AL353*AN353)</f>
        <v>0</v>
      </c>
      <c r="AQ353" s="35">
        <v>1</v>
      </c>
      <c r="AR353" s="19">
        <v>100</v>
      </c>
      <c r="AS353" s="53" t="s">
        <v>271</v>
      </c>
      <c r="AT353" s="67"/>
      <c r="AU353" s="13">
        <f>SUM(AR353*AT353)</f>
        <v>0</v>
      </c>
      <c r="AW353" s="35">
        <v>1</v>
      </c>
      <c r="AX353" s="19">
        <v>100</v>
      </c>
      <c r="AY353" s="53" t="s">
        <v>271</v>
      </c>
      <c r="AZ353" s="67">
        <v>0</v>
      </c>
      <c r="BA353" s="13">
        <f>SUM(AX353*AZ353)</f>
        <v>0</v>
      </c>
      <c r="BC353" s="35">
        <v>1</v>
      </c>
      <c r="BD353" s="19">
        <v>100</v>
      </c>
      <c r="BE353" s="53" t="s">
        <v>271</v>
      </c>
      <c r="BF353" s="67">
        <v>7.05</v>
      </c>
      <c r="BG353" s="13">
        <f>SUM(BD353*BF353)</f>
        <v>705</v>
      </c>
      <c r="BI353" s="35">
        <v>1</v>
      </c>
      <c r="BJ353" s="19">
        <v>100</v>
      </c>
      <c r="BK353" s="53" t="s">
        <v>271</v>
      </c>
      <c r="BL353" s="67">
        <v>0</v>
      </c>
      <c r="BM353" s="13">
        <f>SUM(BJ353*BL353)</f>
        <v>0</v>
      </c>
    </row>
    <row r="354" spans="1:65" ht="25.15" customHeight="1" thickBot="1" x14ac:dyDescent="0.3">
      <c r="A354" s="35">
        <v>2</v>
      </c>
      <c r="B354" s="19">
        <v>100</v>
      </c>
      <c r="C354" s="53" t="s">
        <v>272</v>
      </c>
      <c r="D354" s="66">
        <v>0</v>
      </c>
      <c r="E354" s="13">
        <f>SUM(B354*D354)</f>
        <v>0</v>
      </c>
      <c r="G354" s="35">
        <v>2</v>
      </c>
      <c r="H354" s="19">
        <v>100</v>
      </c>
      <c r="I354" s="53" t="s">
        <v>272</v>
      </c>
      <c r="J354" s="67"/>
      <c r="K354" s="13">
        <f>SUM(H354*J354)</f>
        <v>0</v>
      </c>
      <c r="M354" s="35">
        <v>2</v>
      </c>
      <c r="N354" s="19">
        <v>100</v>
      </c>
      <c r="O354" s="53" t="s">
        <v>272</v>
      </c>
      <c r="P354" s="67"/>
      <c r="Q354" s="13">
        <f>SUM(N354*P354)</f>
        <v>0</v>
      </c>
      <c r="S354" s="35">
        <v>2</v>
      </c>
      <c r="T354" s="19">
        <v>100</v>
      </c>
      <c r="U354" s="53" t="s">
        <v>272</v>
      </c>
      <c r="V354" s="67"/>
      <c r="W354" s="13">
        <f>SUM(T354*V354)</f>
        <v>0</v>
      </c>
      <c r="Y354" s="35">
        <v>2</v>
      </c>
      <c r="Z354" s="19">
        <v>100</v>
      </c>
      <c r="AA354" s="53" t="s">
        <v>272</v>
      </c>
      <c r="AB354" s="67"/>
      <c r="AC354" s="13">
        <f>SUM(Z354*AB354)</f>
        <v>0</v>
      </c>
      <c r="AE354" s="35">
        <v>2</v>
      </c>
      <c r="AF354" s="19">
        <v>100</v>
      </c>
      <c r="AG354" s="53" t="s">
        <v>272</v>
      </c>
      <c r="AH354" s="67">
        <v>0</v>
      </c>
      <c r="AI354" s="13">
        <f>SUM(AF354*AH354)</f>
        <v>0</v>
      </c>
      <c r="AK354" s="35">
        <v>2</v>
      </c>
      <c r="AL354" s="19">
        <v>100</v>
      </c>
      <c r="AM354" s="53" t="s">
        <v>272</v>
      </c>
      <c r="AN354" s="67">
        <v>0</v>
      </c>
      <c r="AO354" s="13">
        <f>SUM(AL354*AN354)</f>
        <v>0</v>
      </c>
      <c r="AQ354" s="35">
        <v>2</v>
      </c>
      <c r="AR354" s="19">
        <v>100</v>
      </c>
      <c r="AS354" s="53" t="s">
        <v>272</v>
      </c>
      <c r="AT354" s="67"/>
      <c r="AU354" s="13">
        <f>SUM(AR354*AT354)</f>
        <v>0</v>
      </c>
      <c r="AW354" s="35">
        <v>2</v>
      </c>
      <c r="AX354" s="19">
        <v>100</v>
      </c>
      <c r="AY354" s="53" t="s">
        <v>272</v>
      </c>
      <c r="AZ354" s="67">
        <v>0</v>
      </c>
      <c r="BA354" s="13">
        <f>SUM(AX354*AZ354)</f>
        <v>0</v>
      </c>
      <c r="BC354" s="35">
        <v>2</v>
      </c>
      <c r="BD354" s="19">
        <v>100</v>
      </c>
      <c r="BE354" s="53" t="s">
        <v>272</v>
      </c>
      <c r="BF354" s="67">
        <v>0.6</v>
      </c>
      <c r="BG354" s="13">
        <f>SUM(BD354*BF354)</f>
        <v>60</v>
      </c>
      <c r="BI354" s="35">
        <v>2</v>
      </c>
      <c r="BJ354" s="19">
        <v>100</v>
      </c>
      <c r="BK354" s="53" t="s">
        <v>272</v>
      </c>
      <c r="BL354" s="67">
        <v>0</v>
      </c>
      <c r="BM354" s="13">
        <f>SUM(BJ354*BL354)</f>
        <v>0</v>
      </c>
    </row>
    <row r="355" spans="1:65" ht="12.6" customHeight="1" thickBot="1" x14ac:dyDescent="0.3">
      <c r="A355" s="35">
        <v>3</v>
      </c>
      <c r="B355" s="19">
        <v>15</v>
      </c>
      <c r="C355" s="53" t="s">
        <v>273</v>
      </c>
      <c r="D355" s="66">
        <v>0</v>
      </c>
      <c r="E355" s="13">
        <f>SUM(B355*D355)</f>
        <v>0</v>
      </c>
      <c r="G355" s="35">
        <v>3</v>
      </c>
      <c r="H355" s="19">
        <v>15</v>
      </c>
      <c r="I355" s="53" t="s">
        <v>273</v>
      </c>
      <c r="J355" s="67"/>
      <c r="K355" s="13">
        <f>SUM(H355*J355)</f>
        <v>0</v>
      </c>
      <c r="M355" s="35">
        <v>3</v>
      </c>
      <c r="N355" s="19">
        <v>15</v>
      </c>
      <c r="O355" s="53" t="s">
        <v>273</v>
      </c>
      <c r="P355" s="67"/>
      <c r="Q355" s="13">
        <f>SUM(N355*P355)</f>
        <v>0</v>
      </c>
      <c r="S355" s="35">
        <v>3</v>
      </c>
      <c r="T355" s="19">
        <v>15</v>
      </c>
      <c r="U355" s="53" t="s">
        <v>273</v>
      </c>
      <c r="V355" s="67"/>
      <c r="W355" s="13">
        <f>SUM(T355*V355)</f>
        <v>0</v>
      </c>
      <c r="Y355" s="35">
        <v>3</v>
      </c>
      <c r="Z355" s="19">
        <v>15</v>
      </c>
      <c r="AA355" s="53" t="s">
        <v>273</v>
      </c>
      <c r="AB355" s="67"/>
      <c r="AC355" s="13">
        <f>SUM(Z355*AB355)</f>
        <v>0</v>
      </c>
      <c r="AE355" s="35">
        <v>3</v>
      </c>
      <c r="AF355" s="19">
        <v>15</v>
      </c>
      <c r="AG355" s="53" t="s">
        <v>273</v>
      </c>
      <c r="AH355" s="67">
        <v>0</v>
      </c>
      <c r="AI355" s="13">
        <f>SUM(AF355*AH355)</f>
        <v>0</v>
      </c>
      <c r="AK355" s="35">
        <v>3</v>
      </c>
      <c r="AL355" s="19">
        <v>15</v>
      </c>
      <c r="AM355" s="53" t="s">
        <v>273</v>
      </c>
      <c r="AN355" s="67">
        <v>0</v>
      </c>
      <c r="AO355" s="13">
        <f>SUM(AL355*AN355)</f>
        <v>0</v>
      </c>
      <c r="AQ355" s="35">
        <v>3</v>
      </c>
      <c r="AR355" s="19">
        <v>15</v>
      </c>
      <c r="AS355" s="53" t="s">
        <v>273</v>
      </c>
      <c r="AT355" s="67"/>
      <c r="AU355" s="13">
        <f>SUM(AR355*AT355)</f>
        <v>0</v>
      </c>
      <c r="AW355" s="35">
        <v>3</v>
      </c>
      <c r="AX355" s="19">
        <v>15</v>
      </c>
      <c r="AY355" s="53" t="s">
        <v>273</v>
      </c>
      <c r="AZ355" s="67">
        <v>0</v>
      </c>
      <c r="BA355" s="13">
        <f>SUM(AX355*AZ355)</f>
        <v>0</v>
      </c>
      <c r="BC355" s="35">
        <v>3</v>
      </c>
      <c r="BD355" s="19">
        <v>15</v>
      </c>
      <c r="BE355" s="53" t="s">
        <v>273</v>
      </c>
      <c r="BF355" s="67"/>
      <c r="BG355" s="13">
        <f>SUM(BD355*BF355)</f>
        <v>0</v>
      </c>
      <c r="BI355" s="35">
        <v>3</v>
      </c>
      <c r="BJ355" s="19">
        <v>15</v>
      </c>
      <c r="BK355" s="53" t="s">
        <v>273</v>
      </c>
      <c r="BL355" s="67">
        <v>0</v>
      </c>
      <c r="BM355" s="13">
        <f>SUM(BJ355*BL355)</f>
        <v>0</v>
      </c>
    </row>
    <row r="356" spans="1:65" ht="12.75" thickBot="1" x14ac:dyDescent="0.3">
      <c r="A356" s="36"/>
      <c r="B356" s="36"/>
      <c r="C356" s="74" t="s">
        <v>345</v>
      </c>
      <c r="D356" s="12"/>
      <c r="E356" s="13">
        <f>SUM(E353:E355)</f>
        <v>0</v>
      </c>
      <c r="G356" s="36"/>
      <c r="H356" s="36"/>
      <c r="I356" s="74" t="s">
        <v>345</v>
      </c>
      <c r="J356" s="12"/>
      <c r="K356" s="13">
        <f>SUM(K353:K355)</f>
        <v>0</v>
      </c>
      <c r="M356" s="36"/>
      <c r="N356" s="36"/>
      <c r="O356" s="74" t="s">
        <v>345</v>
      </c>
      <c r="P356" s="12"/>
      <c r="Q356" s="13">
        <f>SUM(Q353:Q355)</f>
        <v>0</v>
      </c>
      <c r="S356" s="36"/>
      <c r="T356" s="36"/>
      <c r="U356" s="51" t="s">
        <v>16</v>
      </c>
      <c r="V356" s="12"/>
      <c r="W356" s="13">
        <f>SUM(W353:W355)</f>
        <v>0</v>
      </c>
      <c r="Y356" s="36"/>
      <c r="Z356" s="36"/>
      <c r="AA356" s="74" t="s">
        <v>345</v>
      </c>
      <c r="AB356" s="12"/>
      <c r="AC356" s="13">
        <f>SUM(AC353:AC355)</f>
        <v>0</v>
      </c>
      <c r="AE356" s="36"/>
      <c r="AF356" s="36"/>
      <c r="AG356" s="74" t="s">
        <v>345</v>
      </c>
      <c r="AH356" s="12"/>
      <c r="AI356" s="13">
        <f>SUM(AI353:AI355)</f>
        <v>0</v>
      </c>
      <c r="AK356" s="36"/>
      <c r="AL356" s="36"/>
      <c r="AM356" s="74" t="s">
        <v>345</v>
      </c>
      <c r="AN356" s="12"/>
      <c r="AO356" s="13">
        <f>SUM(AO353:AO355)</f>
        <v>0</v>
      </c>
      <c r="AQ356" s="36"/>
      <c r="AR356" s="36"/>
      <c r="AS356" s="74" t="s">
        <v>345</v>
      </c>
      <c r="AT356" s="12"/>
      <c r="AU356" s="13">
        <f>SUM(AU353:AU355)</f>
        <v>0</v>
      </c>
      <c r="AW356" s="36"/>
      <c r="AX356" s="36"/>
      <c r="AY356" s="74" t="s">
        <v>345</v>
      </c>
      <c r="AZ356" s="12"/>
      <c r="BA356" s="13">
        <f>SUM(BA353:BA355)</f>
        <v>0</v>
      </c>
      <c r="BC356" s="36"/>
      <c r="BD356" s="36"/>
      <c r="BE356" s="51" t="s">
        <v>16</v>
      </c>
      <c r="BF356" s="12"/>
      <c r="BG356" s="13">
        <f>SUM(BG353:BG355)</f>
        <v>765</v>
      </c>
      <c r="BI356" s="36"/>
      <c r="BJ356" s="36"/>
      <c r="BK356" s="74" t="s">
        <v>345</v>
      </c>
      <c r="BL356" s="12"/>
      <c r="BM356" s="13">
        <f>SUM(BM353:BM355)</f>
        <v>0</v>
      </c>
    </row>
    <row r="357" spans="1:65" ht="12.75" thickBot="1" x14ac:dyDescent="0.3">
      <c r="A357" s="36"/>
      <c r="B357" s="36"/>
      <c r="C357" s="51" t="s">
        <v>274</v>
      </c>
      <c r="D357" s="12"/>
      <c r="E357" s="13">
        <f>+E356+E348+E337+E326+E316+E309</f>
        <v>0</v>
      </c>
      <c r="G357" s="36"/>
      <c r="H357" s="36"/>
      <c r="I357" s="51" t="s">
        <v>274</v>
      </c>
      <c r="J357" s="12"/>
      <c r="K357" s="13">
        <f>+K356+K348+K337+K326+K316+K309</f>
        <v>0</v>
      </c>
      <c r="M357" s="36"/>
      <c r="N357" s="36"/>
      <c r="O357" s="51" t="s">
        <v>274</v>
      </c>
      <c r="P357" s="12"/>
      <c r="Q357" s="13">
        <f>+Q356+Q348+Q337+Q326+Q316+Q309</f>
        <v>67000</v>
      </c>
      <c r="S357" s="36"/>
      <c r="T357" s="36"/>
      <c r="U357" s="51" t="s">
        <v>274</v>
      </c>
      <c r="V357" s="12"/>
      <c r="W357" s="13">
        <f>+W356+W348+W337+W326+W316+W309</f>
        <v>36323</v>
      </c>
      <c r="Y357" s="36"/>
      <c r="Z357" s="36"/>
      <c r="AA357" s="51" t="s">
        <v>274</v>
      </c>
      <c r="AB357" s="12"/>
      <c r="AC357" s="13">
        <f>+AC356+AC348+AC337+AC326+AC316+AC309</f>
        <v>0</v>
      </c>
      <c r="AE357" s="36"/>
      <c r="AF357" s="36"/>
      <c r="AG357" s="51" t="s">
        <v>274</v>
      </c>
      <c r="AH357" s="12"/>
      <c r="AI357" s="13">
        <f>+AI356+AI348+AI337+AI326+AI316+AI309</f>
        <v>18570</v>
      </c>
      <c r="AK357" s="36"/>
      <c r="AL357" s="36"/>
      <c r="AM357" s="51" t="s">
        <v>274</v>
      </c>
      <c r="AN357" s="12"/>
      <c r="AO357" s="13">
        <f>+AO356+AO348+AO337+AO326+AO316+AO309</f>
        <v>0</v>
      </c>
      <c r="AQ357" s="36"/>
      <c r="AR357" s="36"/>
      <c r="AS357" s="51" t="s">
        <v>274</v>
      </c>
      <c r="AT357" s="12"/>
      <c r="AU357" s="13">
        <f>+AU356+AU348+AU337+AU326+AU316+AU309</f>
        <v>0</v>
      </c>
      <c r="AW357" s="36"/>
      <c r="AX357" s="36"/>
      <c r="AY357" s="51" t="s">
        <v>274</v>
      </c>
      <c r="AZ357" s="12"/>
      <c r="BA357" s="13">
        <f>+BA356+BA348+BA337+BA326+BA316+BA309</f>
        <v>0</v>
      </c>
      <c r="BC357" s="36"/>
      <c r="BD357" s="36"/>
      <c r="BE357" s="51" t="s">
        <v>274</v>
      </c>
      <c r="BF357" s="12"/>
      <c r="BG357" s="13">
        <f>+BG356+BG348+BG337+BG326+BG316+BG309</f>
        <v>68168</v>
      </c>
      <c r="BI357" s="36"/>
      <c r="BJ357" s="36"/>
      <c r="BK357" s="51" t="s">
        <v>274</v>
      </c>
      <c r="BL357" s="12"/>
      <c r="BM357" s="13">
        <f>+BM356+BM348+BM337+BM326+BM316+BM309</f>
        <v>26208</v>
      </c>
    </row>
    <row r="358" spans="1:65" x14ac:dyDescent="0.25">
      <c r="A358" s="36"/>
      <c r="B358" s="36"/>
      <c r="C358" s="54"/>
      <c r="D358" s="12"/>
      <c r="E358" s="12"/>
      <c r="G358" s="36"/>
      <c r="H358" s="36"/>
      <c r="I358" s="54"/>
      <c r="J358" s="12"/>
      <c r="K358" s="12"/>
      <c r="M358" s="36"/>
      <c r="N358" s="36"/>
      <c r="O358" s="54"/>
      <c r="P358" s="12"/>
      <c r="Q358" s="12"/>
      <c r="S358" s="36"/>
      <c r="T358" s="36"/>
      <c r="U358" s="54"/>
      <c r="V358" s="12"/>
      <c r="W358" s="12"/>
      <c r="Y358" s="36"/>
      <c r="Z358" s="36"/>
      <c r="AA358" s="54"/>
      <c r="AB358" s="12"/>
      <c r="AC358" s="12"/>
      <c r="AE358" s="36"/>
      <c r="AF358" s="36"/>
      <c r="AG358" s="54"/>
      <c r="AH358" s="12"/>
      <c r="AI358" s="12"/>
      <c r="AK358" s="36"/>
      <c r="AL358" s="36"/>
      <c r="AM358" s="54"/>
      <c r="AN358" s="12"/>
      <c r="AO358" s="12"/>
      <c r="AQ358" s="36"/>
      <c r="AR358" s="36"/>
      <c r="AS358" s="54"/>
      <c r="AT358" s="12"/>
      <c r="AU358" s="12"/>
      <c r="AW358" s="36"/>
      <c r="AX358" s="36"/>
      <c r="AY358" s="54"/>
      <c r="AZ358" s="12"/>
      <c r="BA358" s="12"/>
      <c r="BC358" s="36"/>
      <c r="BD358" s="36"/>
      <c r="BE358" s="54"/>
      <c r="BF358" s="12"/>
      <c r="BG358" s="12"/>
      <c r="BI358" s="36"/>
      <c r="BJ358" s="36"/>
      <c r="BK358" s="54"/>
      <c r="BL358" s="12"/>
      <c r="BM358" s="12"/>
    </row>
    <row r="359" spans="1:65" ht="15.75" customHeight="1" x14ac:dyDescent="0.25">
      <c r="A359" s="75" t="s">
        <v>275</v>
      </c>
      <c r="B359" s="75"/>
      <c r="C359" s="75"/>
      <c r="D359" s="22"/>
      <c r="E359" s="22"/>
      <c r="G359" s="75" t="s">
        <v>275</v>
      </c>
      <c r="H359" s="75"/>
      <c r="I359" s="75"/>
      <c r="J359" s="22"/>
      <c r="K359" s="22"/>
      <c r="M359" s="75" t="s">
        <v>275</v>
      </c>
      <c r="N359" s="75"/>
      <c r="O359" s="75"/>
      <c r="P359" s="22"/>
      <c r="Q359" s="22"/>
      <c r="S359" s="75" t="s">
        <v>275</v>
      </c>
      <c r="T359" s="75"/>
      <c r="U359" s="75"/>
      <c r="V359" s="22"/>
      <c r="W359" s="22"/>
      <c r="Y359" s="75" t="s">
        <v>275</v>
      </c>
      <c r="Z359" s="75"/>
      <c r="AA359" s="75"/>
      <c r="AB359" s="22"/>
      <c r="AC359" s="22"/>
      <c r="AE359" s="75" t="s">
        <v>275</v>
      </c>
      <c r="AF359" s="75"/>
      <c r="AG359" s="75"/>
      <c r="AH359" s="22"/>
      <c r="AI359" s="22"/>
      <c r="AK359" s="75" t="s">
        <v>275</v>
      </c>
      <c r="AL359" s="75"/>
      <c r="AM359" s="75"/>
      <c r="AN359" s="22"/>
      <c r="AO359" s="22"/>
      <c r="AQ359" s="75" t="s">
        <v>275</v>
      </c>
      <c r="AR359" s="75"/>
      <c r="AS359" s="75"/>
      <c r="AT359" s="22"/>
      <c r="AU359" s="22"/>
      <c r="AW359" s="75" t="s">
        <v>275</v>
      </c>
      <c r="AX359" s="75"/>
      <c r="AY359" s="75"/>
      <c r="AZ359" s="22"/>
      <c r="BA359" s="22"/>
      <c r="BC359" s="75" t="s">
        <v>275</v>
      </c>
      <c r="BD359" s="75"/>
      <c r="BE359" s="75"/>
      <c r="BF359" s="22"/>
      <c r="BG359" s="22"/>
      <c r="BI359" s="75" t="s">
        <v>275</v>
      </c>
      <c r="BJ359" s="75"/>
      <c r="BK359" s="75"/>
      <c r="BL359" s="22"/>
      <c r="BM359" s="22"/>
    </row>
    <row r="360" spans="1:65" ht="13.15" customHeight="1" thickBot="1" x14ac:dyDescent="0.3">
      <c r="A360" s="31" t="s">
        <v>1</v>
      </c>
      <c r="B360" s="31"/>
      <c r="C360" s="57"/>
      <c r="D360" s="31"/>
      <c r="E360" s="31"/>
      <c r="G360" s="31" t="s">
        <v>1</v>
      </c>
      <c r="H360" s="31"/>
      <c r="I360" s="57"/>
      <c r="J360" s="31"/>
      <c r="K360" s="31"/>
      <c r="M360" s="31" t="s">
        <v>1</v>
      </c>
      <c r="N360" s="31"/>
      <c r="O360" s="57"/>
      <c r="P360" s="31"/>
      <c r="Q360" s="31"/>
      <c r="S360" s="31" t="s">
        <v>1</v>
      </c>
      <c r="T360" s="31"/>
      <c r="U360" s="57"/>
      <c r="V360" s="31"/>
      <c r="W360" s="31"/>
      <c r="Y360" s="31" t="s">
        <v>1</v>
      </c>
      <c r="Z360" s="31"/>
      <c r="AA360" s="57"/>
      <c r="AB360" s="31"/>
      <c r="AC360" s="31"/>
      <c r="AE360" s="31" t="s">
        <v>1</v>
      </c>
      <c r="AF360" s="31"/>
      <c r="AG360" s="57"/>
      <c r="AH360" s="31"/>
      <c r="AI360" s="31"/>
      <c r="AK360" s="31" t="s">
        <v>1</v>
      </c>
      <c r="AL360" s="31"/>
      <c r="AM360" s="57"/>
      <c r="AN360" s="31"/>
      <c r="AO360" s="31"/>
      <c r="AQ360" s="31" t="s">
        <v>1</v>
      </c>
      <c r="AR360" s="31"/>
      <c r="AS360" s="57"/>
      <c r="AT360" s="31"/>
      <c r="AU360" s="31"/>
      <c r="AW360" s="31" t="s">
        <v>1</v>
      </c>
      <c r="AX360" s="31"/>
      <c r="AY360" s="57"/>
      <c r="AZ360" s="31"/>
      <c r="BA360" s="31"/>
      <c r="BC360" s="31" t="s">
        <v>1</v>
      </c>
      <c r="BD360" s="31"/>
      <c r="BE360" s="57"/>
      <c r="BF360" s="31"/>
      <c r="BG360" s="31"/>
      <c r="BI360" s="31" t="s">
        <v>1</v>
      </c>
      <c r="BJ360" s="31"/>
      <c r="BK360" s="57"/>
      <c r="BL360" s="31"/>
      <c r="BM360" s="31"/>
    </row>
    <row r="361" spans="1:65" ht="15.75" customHeight="1" x14ac:dyDescent="0.25">
      <c r="A361" s="37" t="s">
        <v>2</v>
      </c>
      <c r="B361" s="38" t="s">
        <v>3</v>
      </c>
      <c r="C361" s="48"/>
      <c r="D361" s="20" t="s">
        <v>4</v>
      </c>
      <c r="E361" s="20" t="s">
        <v>5</v>
      </c>
      <c r="G361" s="37" t="s">
        <v>2</v>
      </c>
      <c r="H361" s="38" t="s">
        <v>3</v>
      </c>
      <c r="I361" s="48"/>
      <c r="J361" s="20" t="s">
        <v>4</v>
      </c>
      <c r="K361" s="20" t="s">
        <v>5</v>
      </c>
      <c r="M361" s="37" t="s">
        <v>2</v>
      </c>
      <c r="N361" s="38" t="s">
        <v>3</v>
      </c>
      <c r="O361" s="48"/>
      <c r="P361" s="20" t="s">
        <v>4</v>
      </c>
      <c r="Q361" s="20" t="s">
        <v>5</v>
      </c>
      <c r="S361" s="37" t="s">
        <v>2</v>
      </c>
      <c r="T361" s="38" t="s">
        <v>3</v>
      </c>
      <c r="U361" s="48"/>
      <c r="V361" s="20" t="s">
        <v>4</v>
      </c>
      <c r="W361" s="20" t="s">
        <v>5</v>
      </c>
      <c r="Y361" s="37" t="s">
        <v>2</v>
      </c>
      <c r="Z361" s="38" t="s">
        <v>3</v>
      </c>
      <c r="AA361" s="48"/>
      <c r="AB361" s="20" t="s">
        <v>4</v>
      </c>
      <c r="AC361" s="20" t="s">
        <v>5</v>
      </c>
      <c r="AE361" s="37" t="s">
        <v>2</v>
      </c>
      <c r="AF361" s="38" t="s">
        <v>3</v>
      </c>
      <c r="AG361" s="48"/>
      <c r="AH361" s="20" t="s">
        <v>4</v>
      </c>
      <c r="AI361" s="20" t="s">
        <v>5</v>
      </c>
      <c r="AK361" s="37" t="s">
        <v>2</v>
      </c>
      <c r="AL361" s="38" t="s">
        <v>3</v>
      </c>
      <c r="AM361" s="48"/>
      <c r="AN361" s="20" t="s">
        <v>4</v>
      </c>
      <c r="AO361" s="20" t="s">
        <v>5</v>
      </c>
      <c r="AQ361" s="37" t="s">
        <v>2</v>
      </c>
      <c r="AR361" s="38" t="s">
        <v>3</v>
      </c>
      <c r="AS361" s="48"/>
      <c r="AT361" s="20" t="s">
        <v>4</v>
      </c>
      <c r="AU361" s="20" t="s">
        <v>5</v>
      </c>
      <c r="AW361" s="37" t="s">
        <v>2</v>
      </c>
      <c r="AX361" s="38" t="s">
        <v>3</v>
      </c>
      <c r="AY361" s="48"/>
      <c r="AZ361" s="20" t="s">
        <v>4</v>
      </c>
      <c r="BA361" s="20" t="s">
        <v>5</v>
      </c>
      <c r="BC361" s="37" t="s">
        <v>2</v>
      </c>
      <c r="BD361" s="38" t="s">
        <v>3</v>
      </c>
      <c r="BE361" s="48"/>
      <c r="BF361" s="20" t="s">
        <v>4</v>
      </c>
      <c r="BG361" s="20" t="s">
        <v>5</v>
      </c>
      <c r="BI361" s="37" t="s">
        <v>2</v>
      </c>
      <c r="BJ361" s="38" t="s">
        <v>3</v>
      </c>
      <c r="BK361" s="48"/>
      <c r="BL361" s="20" t="s">
        <v>4</v>
      </c>
      <c r="BM361" s="20" t="s">
        <v>5</v>
      </c>
    </row>
    <row r="362" spans="1:65" ht="15.75" customHeight="1" thickBot="1" x14ac:dyDescent="0.3">
      <c r="A362" s="35" t="s">
        <v>6</v>
      </c>
      <c r="B362" s="19" t="s">
        <v>7</v>
      </c>
      <c r="C362" s="49" t="s">
        <v>8</v>
      </c>
      <c r="D362" s="21" t="s">
        <v>9</v>
      </c>
      <c r="E362" s="21" t="s">
        <v>9</v>
      </c>
      <c r="G362" s="35" t="s">
        <v>6</v>
      </c>
      <c r="H362" s="19" t="s">
        <v>7</v>
      </c>
      <c r="I362" s="49" t="s">
        <v>8</v>
      </c>
      <c r="J362" s="21" t="s">
        <v>9</v>
      </c>
      <c r="K362" s="21" t="s">
        <v>9</v>
      </c>
      <c r="M362" s="35" t="s">
        <v>6</v>
      </c>
      <c r="N362" s="19" t="s">
        <v>7</v>
      </c>
      <c r="O362" s="49" t="s">
        <v>8</v>
      </c>
      <c r="P362" s="21" t="s">
        <v>9</v>
      </c>
      <c r="Q362" s="21" t="s">
        <v>9</v>
      </c>
      <c r="S362" s="35" t="s">
        <v>6</v>
      </c>
      <c r="T362" s="19" t="s">
        <v>7</v>
      </c>
      <c r="U362" s="49" t="s">
        <v>8</v>
      </c>
      <c r="V362" s="21" t="s">
        <v>9</v>
      </c>
      <c r="W362" s="21" t="s">
        <v>9</v>
      </c>
      <c r="Y362" s="35" t="s">
        <v>6</v>
      </c>
      <c r="Z362" s="19" t="s">
        <v>7</v>
      </c>
      <c r="AA362" s="49" t="s">
        <v>8</v>
      </c>
      <c r="AB362" s="21" t="s">
        <v>9</v>
      </c>
      <c r="AC362" s="21" t="s">
        <v>9</v>
      </c>
      <c r="AE362" s="35" t="s">
        <v>6</v>
      </c>
      <c r="AF362" s="19" t="s">
        <v>7</v>
      </c>
      <c r="AG362" s="49" t="s">
        <v>8</v>
      </c>
      <c r="AH362" s="21" t="s">
        <v>9</v>
      </c>
      <c r="AI362" s="21" t="s">
        <v>9</v>
      </c>
      <c r="AK362" s="35" t="s">
        <v>6</v>
      </c>
      <c r="AL362" s="19" t="s">
        <v>7</v>
      </c>
      <c r="AM362" s="49" t="s">
        <v>8</v>
      </c>
      <c r="AN362" s="21" t="s">
        <v>9</v>
      </c>
      <c r="AO362" s="21" t="s">
        <v>9</v>
      </c>
      <c r="AQ362" s="35" t="s">
        <v>6</v>
      </c>
      <c r="AR362" s="19" t="s">
        <v>7</v>
      </c>
      <c r="AS362" s="49" t="s">
        <v>8</v>
      </c>
      <c r="AT362" s="21" t="s">
        <v>9</v>
      </c>
      <c r="AU362" s="21" t="s">
        <v>9</v>
      </c>
      <c r="AW362" s="35" t="s">
        <v>6</v>
      </c>
      <c r="AX362" s="19" t="s">
        <v>7</v>
      </c>
      <c r="AY362" s="49" t="s">
        <v>8</v>
      </c>
      <c r="AZ362" s="21" t="s">
        <v>9</v>
      </c>
      <c r="BA362" s="21" t="s">
        <v>9</v>
      </c>
      <c r="BC362" s="35" t="s">
        <v>6</v>
      </c>
      <c r="BD362" s="19" t="s">
        <v>7</v>
      </c>
      <c r="BE362" s="49" t="s">
        <v>8</v>
      </c>
      <c r="BF362" s="21" t="s">
        <v>9</v>
      </c>
      <c r="BG362" s="21" t="s">
        <v>9</v>
      </c>
      <c r="BI362" s="35" t="s">
        <v>6</v>
      </c>
      <c r="BJ362" s="19" t="s">
        <v>7</v>
      </c>
      <c r="BK362" s="49" t="s">
        <v>8</v>
      </c>
      <c r="BL362" s="21" t="s">
        <v>9</v>
      </c>
      <c r="BM362" s="21" t="s">
        <v>9</v>
      </c>
    </row>
    <row r="363" spans="1:65" ht="25.15" customHeight="1" thickBot="1" x14ac:dyDescent="0.3">
      <c r="A363" s="35">
        <v>1</v>
      </c>
      <c r="B363" s="19">
        <v>1000</v>
      </c>
      <c r="C363" s="53" t="s">
        <v>276</v>
      </c>
      <c r="D363" s="66">
        <v>0</v>
      </c>
      <c r="E363" s="13">
        <f t="shared" ref="E363:E379" si="253">SUM(B363*D363)</f>
        <v>0</v>
      </c>
      <c r="G363" s="35">
        <v>1</v>
      </c>
      <c r="H363" s="19">
        <v>1000</v>
      </c>
      <c r="I363" s="53" t="s">
        <v>276</v>
      </c>
      <c r="J363" s="67">
        <v>0</v>
      </c>
      <c r="K363" s="13">
        <f t="shared" ref="K363:K379" si="254">SUM(H363*J363)</f>
        <v>0</v>
      </c>
      <c r="M363" s="35">
        <v>1</v>
      </c>
      <c r="N363" s="19">
        <v>1000</v>
      </c>
      <c r="O363" s="53" t="s">
        <v>276</v>
      </c>
      <c r="P363" s="67"/>
      <c r="Q363" s="13">
        <f t="shared" ref="Q363:Q379" si="255">SUM(N363*P363)</f>
        <v>0</v>
      </c>
      <c r="S363" s="35">
        <v>1</v>
      </c>
      <c r="T363" s="19">
        <v>1000</v>
      </c>
      <c r="U363" s="53" t="s">
        <v>276</v>
      </c>
      <c r="V363" s="67"/>
      <c r="W363" s="13">
        <f t="shared" ref="W363:W379" si="256">SUM(T363*V363)</f>
        <v>0</v>
      </c>
      <c r="Y363" s="35">
        <v>1</v>
      </c>
      <c r="Z363" s="19">
        <v>1000</v>
      </c>
      <c r="AA363" s="53" t="s">
        <v>276</v>
      </c>
      <c r="AB363" s="67"/>
      <c r="AC363" s="13">
        <f t="shared" ref="AC363:AC379" si="257">SUM(Z363*AB363)</f>
        <v>0</v>
      </c>
      <c r="AE363" s="35">
        <v>1</v>
      </c>
      <c r="AF363" s="19">
        <v>1000</v>
      </c>
      <c r="AG363" s="53" t="s">
        <v>276</v>
      </c>
      <c r="AH363" s="67">
        <v>0</v>
      </c>
      <c r="AI363" s="13">
        <f t="shared" ref="AI363:AI379" si="258">SUM(AF363*AH363)</f>
        <v>0</v>
      </c>
      <c r="AK363" s="35">
        <v>1</v>
      </c>
      <c r="AL363" s="19">
        <v>1000</v>
      </c>
      <c r="AM363" s="53" t="s">
        <v>276</v>
      </c>
      <c r="AN363" s="67">
        <v>0</v>
      </c>
      <c r="AO363" s="13">
        <f t="shared" ref="AO363:AO379" si="259">SUM(AL363*AN363)</f>
        <v>0</v>
      </c>
      <c r="AQ363" s="35">
        <v>1</v>
      </c>
      <c r="AR363" s="19">
        <v>1000</v>
      </c>
      <c r="AS363" s="53" t="s">
        <v>276</v>
      </c>
      <c r="AT363" s="67"/>
      <c r="AU363" s="13">
        <f t="shared" ref="AU363:AU379" si="260">SUM(AR363*AT363)</f>
        <v>0</v>
      </c>
      <c r="AW363" s="35">
        <v>1</v>
      </c>
      <c r="AX363" s="19">
        <v>1000</v>
      </c>
      <c r="AY363" s="53" t="s">
        <v>276</v>
      </c>
      <c r="AZ363" s="67">
        <v>0</v>
      </c>
      <c r="BA363" s="13">
        <f t="shared" ref="BA363:BA379" si="261">SUM(AX363*AZ363)</f>
        <v>0</v>
      </c>
      <c r="BC363" s="35">
        <v>1</v>
      </c>
      <c r="BD363" s="19">
        <v>1000</v>
      </c>
      <c r="BE363" s="53" t="s">
        <v>276</v>
      </c>
      <c r="BF363" s="67">
        <v>0.1</v>
      </c>
      <c r="BG363" s="13">
        <f t="shared" ref="BG363:BG379" si="262">SUM(BD363*BF363)</f>
        <v>100</v>
      </c>
      <c r="BI363" s="35">
        <v>1</v>
      </c>
      <c r="BJ363" s="19">
        <v>1000</v>
      </c>
      <c r="BK363" s="53" t="s">
        <v>276</v>
      </c>
      <c r="BL363" s="67">
        <v>0</v>
      </c>
      <c r="BM363" s="13">
        <f t="shared" ref="BM363:BM379" si="263">SUM(BJ363*BL363)</f>
        <v>0</v>
      </c>
    </row>
    <row r="364" spans="1:65" ht="25.15" customHeight="1" thickBot="1" x14ac:dyDescent="0.3">
      <c r="A364" s="35">
        <f>+A363+1</f>
        <v>2</v>
      </c>
      <c r="B364" s="19">
        <v>1000</v>
      </c>
      <c r="C364" s="53" t="s">
        <v>277</v>
      </c>
      <c r="D364" s="66">
        <v>0</v>
      </c>
      <c r="E364" s="13">
        <f t="shared" si="253"/>
        <v>0</v>
      </c>
      <c r="G364" s="35">
        <f>+G363+1</f>
        <v>2</v>
      </c>
      <c r="H364" s="19">
        <v>1000</v>
      </c>
      <c r="I364" s="53" t="s">
        <v>277</v>
      </c>
      <c r="J364" s="67">
        <v>0</v>
      </c>
      <c r="K364" s="13">
        <f t="shared" si="254"/>
        <v>0</v>
      </c>
      <c r="M364" s="35">
        <f>+M363+1</f>
        <v>2</v>
      </c>
      <c r="N364" s="19">
        <v>1000</v>
      </c>
      <c r="O364" s="53" t="s">
        <v>277</v>
      </c>
      <c r="P364" s="67"/>
      <c r="Q364" s="13">
        <f t="shared" si="255"/>
        <v>0</v>
      </c>
      <c r="S364" s="35">
        <f>+S363+1</f>
        <v>2</v>
      </c>
      <c r="T364" s="19">
        <v>1000</v>
      </c>
      <c r="U364" s="53" t="s">
        <v>277</v>
      </c>
      <c r="V364" s="67"/>
      <c r="W364" s="13">
        <f t="shared" si="256"/>
        <v>0</v>
      </c>
      <c r="Y364" s="35">
        <f>+Y363+1</f>
        <v>2</v>
      </c>
      <c r="Z364" s="19">
        <v>1000</v>
      </c>
      <c r="AA364" s="53" t="s">
        <v>277</v>
      </c>
      <c r="AB364" s="67"/>
      <c r="AC364" s="13">
        <f t="shared" si="257"/>
        <v>0</v>
      </c>
      <c r="AE364" s="35">
        <f>+AE363+1</f>
        <v>2</v>
      </c>
      <c r="AF364" s="19">
        <v>1000</v>
      </c>
      <c r="AG364" s="53" t="s">
        <v>277</v>
      </c>
      <c r="AH364" s="67">
        <v>0</v>
      </c>
      <c r="AI364" s="13">
        <f t="shared" si="258"/>
        <v>0</v>
      </c>
      <c r="AK364" s="35">
        <f>+AK363+1</f>
        <v>2</v>
      </c>
      <c r="AL364" s="19">
        <v>1000</v>
      </c>
      <c r="AM364" s="53" t="s">
        <v>277</v>
      </c>
      <c r="AN364" s="67">
        <v>0</v>
      </c>
      <c r="AO364" s="13">
        <f t="shared" si="259"/>
        <v>0</v>
      </c>
      <c r="AQ364" s="35">
        <f>+AQ363+1</f>
        <v>2</v>
      </c>
      <c r="AR364" s="19">
        <v>1000</v>
      </c>
      <c r="AS364" s="53" t="s">
        <v>277</v>
      </c>
      <c r="AT364" s="67"/>
      <c r="AU364" s="13">
        <f t="shared" si="260"/>
        <v>0</v>
      </c>
      <c r="AW364" s="35">
        <f>+AW363+1</f>
        <v>2</v>
      </c>
      <c r="AX364" s="19">
        <v>1000</v>
      </c>
      <c r="AY364" s="53" t="s">
        <v>277</v>
      </c>
      <c r="AZ364" s="67">
        <v>0</v>
      </c>
      <c r="BA364" s="13">
        <f t="shared" si="261"/>
        <v>0</v>
      </c>
      <c r="BC364" s="35">
        <f>+BC363+1</f>
        <v>2</v>
      </c>
      <c r="BD364" s="19">
        <v>1000</v>
      </c>
      <c r="BE364" s="53" t="s">
        <v>277</v>
      </c>
      <c r="BF364" s="67">
        <v>0.3</v>
      </c>
      <c r="BG364" s="13">
        <f t="shared" si="262"/>
        <v>300</v>
      </c>
      <c r="BI364" s="35">
        <f>+BI363+1</f>
        <v>2</v>
      </c>
      <c r="BJ364" s="19">
        <v>1000</v>
      </c>
      <c r="BK364" s="53" t="s">
        <v>277</v>
      </c>
      <c r="BL364" s="67">
        <v>0</v>
      </c>
      <c r="BM364" s="13">
        <f t="shared" si="263"/>
        <v>0</v>
      </c>
    </row>
    <row r="365" spans="1:65" ht="25.15" customHeight="1" thickBot="1" x14ac:dyDescent="0.3">
      <c r="A365" s="35">
        <f t="shared" ref="A365:A379" si="264">+A364+1</f>
        <v>3</v>
      </c>
      <c r="B365" s="19">
        <v>1000</v>
      </c>
      <c r="C365" s="53" t="s">
        <v>278</v>
      </c>
      <c r="D365" s="66">
        <v>0</v>
      </c>
      <c r="E365" s="13">
        <f t="shared" si="253"/>
        <v>0</v>
      </c>
      <c r="G365" s="35">
        <f t="shared" ref="G365:G379" si="265">+G364+1</f>
        <v>3</v>
      </c>
      <c r="H365" s="19">
        <v>1000</v>
      </c>
      <c r="I365" s="53" t="s">
        <v>278</v>
      </c>
      <c r="J365" s="67">
        <v>0</v>
      </c>
      <c r="K365" s="13">
        <f t="shared" si="254"/>
        <v>0</v>
      </c>
      <c r="M365" s="35">
        <f t="shared" ref="M365:M379" si="266">+M364+1</f>
        <v>3</v>
      </c>
      <c r="N365" s="19">
        <v>1000</v>
      </c>
      <c r="O365" s="53" t="s">
        <v>278</v>
      </c>
      <c r="P365" s="67"/>
      <c r="Q365" s="13">
        <f t="shared" si="255"/>
        <v>0</v>
      </c>
      <c r="S365" s="35">
        <f t="shared" ref="S365:S379" si="267">+S364+1</f>
        <v>3</v>
      </c>
      <c r="T365" s="19">
        <v>1000</v>
      </c>
      <c r="U365" s="53" t="s">
        <v>278</v>
      </c>
      <c r="V365" s="67"/>
      <c r="W365" s="13">
        <f t="shared" si="256"/>
        <v>0</v>
      </c>
      <c r="Y365" s="35">
        <f t="shared" ref="Y365:Y379" si="268">+Y364+1</f>
        <v>3</v>
      </c>
      <c r="Z365" s="19">
        <v>1000</v>
      </c>
      <c r="AA365" s="53" t="s">
        <v>278</v>
      </c>
      <c r="AB365" s="67"/>
      <c r="AC365" s="13">
        <f t="shared" si="257"/>
        <v>0</v>
      </c>
      <c r="AE365" s="35">
        <f t="shared" ref="AE365:AE379" si="269">+AE364+1</f>
        <v>3</v>
      </c>
      <c r="AF365" s="19">
        <v>1000</v>
      </c>
      <c r="AG365" s="53" t="s">
        <v>278</v>
      </c>
      <c r="AH365" s="67">
        <v>0</v>
      </c>
      <c r="AI365" s="13">
        <f t="shared" si="258"/>
        <v>0</v>
      </c>
      <c r="AK365" s="35">
        <f t="shared" ref="AK365:AK379" si="270">+AK364+1</f>
        <v>3</v>
      </c>
      <c r="AL365" s="19">
        <v>1000</v>
      </c>
      <c r="AM365" s="53" t="s">
        <v>278</v>
      </c>
      <c r="AN365" s="67">
        <v>0</v>
      </c>
      <c r="AO365" s="13">
        <f t="shared" si="259"/>
        <v>0</v>
      </c>
      <c r="AQ365" s="35">
        <f t="shared" ref="AQ365:AQ379" si="271">+AQ364+1</f>
        <v>3</v>
      </c>
      <c r="AR365" s="19">
        <v>1000</v>
      </c>
      <c r="AS365" s="53" t="s">
        <v>278</v>
      </c>
      <c r="AT365" s="67"/>
      <c r="AU365" s="13">
        <f t="shared" si="260"/>
        <v>0</v>
      </c>
      <c r="AW365" s="35">
        <f t="shared" ref="AW365:AW379" si="272">+AW364+1</f>
        <v>3</v>
      </c>
      <c r="AX365" s="19">
        <v>1000</v>
      </c>
      <c r="AY365" s="53" t="s">
        <v>278</v>
      </c>
      <c r="AZ365" s="67">
        <v>0</v>
      </c>
      <c r="BA365" s="13">
        <f t="shared" si="261"/>
        <v>0</v>
      </c>
      <c r="BC365" s="35">
        <f t="shared" ref="BC365:BC379" si="273">+BC364+1</f>
        <v>3</v>
      </c>
      <c r="BD365" s="19">
        <v>1000</v>
      </c>
      <c r="BE365" s="53" t="s">
        <v>278</v>
      </c>
      <c r="BF365" s="67">
        <v>0.25</v>
      </c>
      <c r="BG365" s="13">
        <f t="shared" si="262"/>
        <v>250</v>
      </c>
      <c r="BI365" s="35">
        <f t="shared" ref="BI365:BI379" si="274">+BI364+1</f>
        <v>3</v>
      </c>
      <c r="BJ365" s="19">
        <v>1000</v>
      </c>
      <c r="BK365" s="53" t="s">
        <v>278</v>
      </c>
      <c r="BL365" s="67">
        <v>0</v>
      </c>
      <c r="BM365" s="13">
        <f t="shared" si="263"/>
        <v>0</v>
      </c>
    </row>
    <row r="366" spans="1:65" ht="25.15" customHeight="1" thickBot="1" x14ac:dyDescent="0.3">
      <c r="A366" s="35">
        <f t="shared" si="264"/>
        <v>4</v>
      </c>
      <c r="B366" s="19">
        <v>1000</v>
      </c>
      <c r="C366" s="53" t="s">
        <v>279</v>
      </c>
      <c r="D366" s="66">
        <v>0</v>
      </c>
      <c r="E366" s="13">
        <f t="shared" si="253"/>
        <v>0</v>
      </c>
      <c r="G366" s="35">
        <f t="shared" si="265"/>
        <v>4</v>
      </c>
      <c r="H366" s="19">
        <v>1000</v>
      </c>
      <c r="I366" s="53" t="s">
        <v>279</v>
      </c>
      <c r="J366" s="67">
        <v>0</v>
      </c>
      <c r="K366" s="13">
        <f t="shared" si="254"/>
        <v>0</v>
      </c>
      <c r="M366" s="35">
        <f t="shared" si="266"/>
        <v>4</v>
      </c>
      <c r="N366" s="19">
        <v>1000</v>
      </c>
      <c r="O366" s="53" t="s">
        <v>279</v>
      </c>
      <c r="P366" s="67"/>
      <c r="Q366" s="13">
        <f t="shared" si="255"/>
        <v>0</v>
      </c>
      <c r="S366" s="35">
        <f t="shared" si="267"/>
        <v>4</v>
      </c>
      <c r="T366" s="19">
        <v>1000</v>
      </c>
      <c r="U366" s="53" t="s">
        <v>279</v>
      </c>
      <c r="V366" s="67"/>
      <c r="W366" s="13">
        <f t="shared" si="256"/>
        <v>0</v>
      </c>
      <c r="Y366" s="35">
        <f t="shared" si="268"/>
        <v>4</v>
      </c>
      <c r="Z366" s="19">
        <v>1000</v>
      </c>
      <c r="AA366" s="53" t="s">
        <v>279</v>
      </c>
      <c r="AB366" s="67"/>
      <c r="AC366" s="13">
        <f t="shared" si="257"/>
        <v>0</v>
      </c>
      <c r="AE366" s="35">
        <f t="shared" si="269"/>
        <v>4</v>
      </c>
      <c r="AF366" s="19">
        <v>1000</v>
      </c>
      <c r="AG366" s="53" t="s">
        <v>279</v>
      </c>
      <c r="AH366" s="67">
        <v>0</v>
      </c>
      <c r="AI366" s="13">
        <f t="shared" si="258"/>
        <v>0</v>
      </c>
      <c r="AK366" s="35">
        <f t="shared" si="270"/>
        <v>4</v>
      </c>
      <c r="AL366" s="19">
        <v>1000</v>
      </c>
      <c r="AM366" s="53" t="s">
        <v>279</v>
      </c>
      <c r="AN366" s="67">
        <v>0</v>
      </c>
      <c r="AO366" s="13">
        <f t="shared" si="259"/>
        <v>0</v>
      </c>
      <c r="AQ366" s="35">
        <f t="shared" si="271"/>
        <v>4</v>
      </c>
      <c r="AR366" s="19">
        <v>1000</v>
      </c>
      <c r="AS366" s="53" t="s">
        <v>279</v>
      </c>
      <c r="AT366" s="67"/>
      <c r="AU366" s="13">
        <f t="shared" si="260"/>
        <v>0</v>
      </c>
      <c r="AW366" s="35">
        <f t="shared" si="272"/>
        <v>4</v>
      </c>
      <c r="AX366" s="19">
        <v>1000</v>
      </c>
      <c r="AY366" s="53" t="s">
        <v>279</v>
      </c>
      <c r="AZ366" s="67">
        <v>0</v>
      </c>
      <c r="BA366" s="13">
        <f t="shared" si="261"/>
        <v>0</v>
      </c>
      <c r="BC366" s="35">
        <f t="shared" si="273"/>
        <v>4</v>
      </c>
      <c r="BD366" s="19">
        <v>1000</v>
      </c>
      <c r="BE366" s="53" t="s">
        <v>279</v>
      </c>
      <c r="BF366" s="67">
        <v>0.25</v>
      </c>
      <c r="BG366" s="13">
        <f t="shared" si="262"/>
        <v>250</v>
      </c>
      <c r="BI366" s="35">
        <f t="shared" si="274"/>
        <v>4</v>
      </c>
      <c r="BJ366" s="19">
        <v>1000</v>
      </c>
      <c r="BK366" s="53" t="s">
        <v>279</v>
      </c>
      <c r="BL366" s="67">
        <v>0</v>
      </c>
      <c r="BM366" s="13">
        <f t="shared" si="263"/>
        <v>0</v>
      </c>
    </row>
    <row r="367" spans="1:65" ht="25.15" customHeight="1" thickBot="1" x14ac:dyDescent="0.3">
      <c r="A367" s="35">
        <f t="shared" si="264"/>
        <v>5</v>
      </c>
      <c r="B367" s="19">
        <v>1000</v>
      </c>
      <c r="C367" s="53" t="s">
        <v>280</v>
      </c>
      <c r="D367" s="66">
        <v>0</v>
      </c>
      <c r="E367" s="13">
        <f t="shared" si="253"/>
        <v>0</v>
      </c>
      <c r="G367" s="35">
        <f t="shared" si="265"/>
        <v>5</v>
      </c>
      <c r="H367" s="19">
        <v>1000</v>
      </c>
      <c r="I367" s="53" t="s">
        <v>280</v>
      </c>
      <c r="J367" s="67">
        <v>0</v>
      </c>
      <c r="K367" s="13">
        <f t="shared" si="254"/>
        <v>0</v>
      </c>
      <c r="M367" s="35">
        <f t="shared" si="266"/>
        <v>5</v>
      </c>
      <c r="N367" s="19">
        <v>1000</v>
      </c>
      <c r="O367" s="53" t="s">
        <v>280</v>
      </c>
      <c r="P367" s="67"/>
      <c r="Q367" s="13">
        <f t="shared" si="255"/>
        <v>0</v>
      </c>
      <c r="S367" s="35">
        <f t="shared" si="267"/>
        <v>5</v>
      </c>
      <c r="T367" s="19">
        <v>1000</v>
      </c>
      <c r="U367" s="53" t="s">
        <v>280</v>
      </c>
      <c r="V367" s="67"/>
      <c r="W367" s="13">
        <f t="shared" si="256"/>
        <v>0</v>
      </c>
      <c r="Y367" s="35">
        <f t="shared" si="268"/>
        <v>5</v>
      </c>
      <c r="Z367" s="19">
        <v>1000</v>
      </c>
      <c r="AA367" s="53" t="s">
        <v>280</v>
      </c>
      <c r="AB367" s="67"/>
      <c r="AC367" s="13">
        <f t="shared" si="257"/>
        <v>0</v>
      </c>
      <c r="AE367" s="35">
        <f t="shared" si="269"/>
        <v>5</v>
      </c>
      <c r="AF367" s="19">
        <v>1000</v>
      </c>
      <c r="AG367" s="53" t="s">
        <v>280</v>
      </c>
      <c r="AH367" s="67">
        <v>0</v>
      </c>
      <c r="AI367" s="13">
        <f t="shared" si="258"/>
        <v>0</v>
      </c>
      <c r="AK367" s="35">
        <f t="shared" si="270"/>
        <v>5</v>
      </c>
      <c r="AL367" s="19">
        <v>1000</v>
      </c>
      <c r="AM367" s="53" t="s">
        <v>280</v>
      </c>
      <c r="AN367" s="67">
        <v>0</v>
      </c>
      <c r="AO367" s="13">
        <f t="shared" si="259"/>
        <v>0</v>
      </c>
      <c r="AQ367" s="35">
        <f t="shared" si="271"/>
        <v>5</v>
      </c>
      <c r="AR367" s="19">
        <v>1000</v>
      </c>
      <c r="AS367" s="53" t="s">
        <v>280</v>
      </c>
      <c r="AT367" s="67"/>
      <c r="AU367" s="13">
        <f t="shared" si="260"/>
        <v>0</v>
      </c>
      <c r="AW367" s="35">
        <f t="shared" si="272"/>
        <v>5</v>
      </c>
      <c r="AX367" s="19">
        <v>1000</v>
      </c>
      <c r="AY367" s="53" t="s">
        <v>280</v>
      </c>
      <c r="AZ367" s="67">
        <v>0</v>
      </c>
      <c r="BA367" s="13">
        <f t="shared" si="261"/>
        <v>0</v>
      </c>
      <c r="BC367" s="35">
        <f t="shared" si="273"/>
        <v>5</v>
      </c>
      <c r="BD367" s="19">
        <v>1000</v>
      </c>
      <c r="BE367" s="53" t="s">
        <v>280</v>
      </c>
      <c r="BF367" s="67">
        <v>2.75</v>
      </c>
      <c r="BG367" s="13">
        <f t="shared" si="262"/>
        <v>2750</v>
      </c>
      <c r="BI367" s="35">
        <f t="shared" si="274"/>
        <v>5</v>
      </c>
      <c r="BJ367" s="19">
        <v>1000</v>
      </c>
      <c r="BK367" s="53" t="s">
        <v>280</v>
      </c>
      <c r="BL367" s="67">
        <v>0</v>
      </c>
      <c r="BM367" s="13">
        <f t="shared" si="263"/>
        <v>0</v>
      </c>
    </row>
    <row r="368" spans="1:65" ht="12.6" customHeight="1" thickBot="1" x14ac:dyDescent="0.3">
      <c r="A368" s="35">
        <f t="shared" si="264"/>
        <v>6</v>
      </c>
      <c r="B368" s="19">
        <v>1000</v>
      </c>
      <c r="C368" s="53" t="s">
        <v>281</v>
      </c>
      <c r="D368" s="66">
        <v>0</v>
      </c>
      <c r="E368" s="13">
        <f t="shared" si="253"/>
        <v>0</v>
      </c>
      <c r="G368" s="35">
        <f t="shared" si="265"/>
        <v>6</v>
      </c>
      <c r="H368" s="19">
        <v>1000</v>
      </c>
      <c r="I368" s="53" t="s">
        <v>281</v>
      </c>
      <c r="J368" s="67">
        <v>0</v>
      </c>
      <c r="K368" s="13">
        <f t="shared" si="254"/>
        <v>0</v>
      </c>
      <c r="M368" s="35">
        <f t="shared" si="266"/>
        <v>6</v>
      </c>
      <c r="N368" s="19">
        <v>1000</v>
      </c>
      <c r="O368" s="53" t="s">
        <v>281</v>
      </c>
      <c r="P368" s="67"/>
      <c r="Q368" s="13">
        <f t="shared" si="255"/>
        <v>0</v>
      </c>
      <c r="S368" s="35">
        <f t="shared" si="267"/>
        <v>6</v>
      </c>
      <c r="T368" s="19">
        <v>1000</v>
      </c>
      <c r="U368" s="53" t="s">
        <v>281</v>
      </c>
      <c r="V368" s="67"/>
      <c r="W368" s="13">
        <f t="shared" si="256"/>
        <v>0</v>
      </c>
      <c r="Y368" s="35">
        <f t="shared" si="268"/>
        <v>6</v>
      </c>
      <c r="Z368" s="19">
        <v>1000</v>
      </c>
      <c r="AA368" s="53" t="s">
        <v>281</v>
      </c>
      <c r="AB368" s="67"/>
      <c r="AC368" s="13">
        <f t="shared" si="257"/>
        <v>0</v>
      </c>
      <c r="AE368" s="35">
        <f t="shared" si="269"/>
        <v>6</v>
      </c>
      <c r="AF368" s="19">
        <v>1000</v>
      </c>
      <c r="AG368" s="53" t="s">
        <v>281</v>
      </c>
      <c r="AH368" s="67">
        <v>0</v>
      </c>
      <c r="AI368" s="13">
        <f t="shared" si="258"/>
        <v>0</v>
      </c>
      <c r="AK368" s="35">
        <f t="shared" si="270"/>
        <v>6</v>
      </c>
      <c r="AL368" s="19">
        <v>1000</v>
      </c>
      <c r="AM368" s="53" t="s">
        <v>281</v>
      </c>
      <c r="AN368" s="67">
        <v>0</v>
      </c>
      <c r="AO368" s="13">
        <f t="shared" si="259"/>
        <v>0</v>
      </c>
      <c r="AQ368" s="35">
        <f t="shared" si="271"/>
        <v>6</v>
      </c>
      <c r="AR368" s="19">
        <v>1000</v>
      </c>
      <c r="AS368" s="53" t="s">
        <v>281</v>
      </c>
      <c r="AT368" s="67"/>
      <c r="AU368" s="13">
        <f t="shared" si="260"/>
        <v>0</v>
      </c>
      <c r="AW368" s="35">
        <f t="shared" si="272"/>
        <v>6</v>
      </c>
      <c r="AX368" s="19">
        <v>1000</v>
      </c>
      <c r="AY368" s="53" t="s">
        <v>281</v>
      </c>
      <c r="AZ368" s="67">
        <v>0</v>
      </c>
      <c r="BA368" s="13">
        <f t="shared" si="261"/>
        <v>0</v>
      </c>
      <c r="BC368" s="35">
        <f t="shared" si="273"/>
        <v>6</v>
      </c>
      <c r="BD368" s="19">
        <v>1000</v>
      </c>
      <c r="BE368" s="53" t="s">
        <v>281</v>
      </c>
      <c r="BF368" s="67">
        <v>0.12</v>
      </c>
      <c r="BG368" s="13">
        <f t="shared" si="262"/>
        <v>120</v>
      </c>
      <c r="BI368" s="35">
        <f t="shared" si="274"/>
        <v>6</v>
      </c>
      <c r="BJ368" s="19">
        <v>1000</v>
      </c>
      <c r="BK368" s="53" t="s">
        <v>281</v>
      </c>
      <c r="BL368" s="67">
        <v>0</v>
      </c>
      <c r="BM368" s="13">
        <f t="shared" si="263"/>
        <v>0</v>
      </c>
    </row>
    <row r="369" spans="1:65" ht="12.6" customHeight="1" thickBot="1" x14ac:dyDescent="0.3">
      <c r="A369" s="35">
        <f t="shared" si="264"/>
        <v>7</v>
      </c>
      <c r="B369" s="19">
        <v>1000</v>
      </c>
      <c r="C369" s="53" t="s">
        <v>282</v>
      </c>
      <c r="D369" s="66">
        <v>0</v>
      </c>
      <c r="E369" s="13">
        <f t="shared" si="253"/>
        <v>0</v>
      </c>
      <c r="G369" s="35">
        <f t="shared" si="265"/>
        <v>7</v>
      </c>
      <c r="H369" s="19">
        <v>1000</v>
      </c>
      <c r="I369" s="53" t="s">
        <v>282</v>
      </c>
      <c r="J369" s="67">
        <v>0</v>
      </c>
      <c r="K369" s="13">
        <f t="shared" si="254"/>
        <v>0</v>
      </c>
      <c r="M369" s="35">
        <f t="shared" si="266"/>
        <v>7</v>
      </c>
      <c r="N369" s="19">
        <v>1000</v>
      </c>
      <c r="O369" s="53" t="s">
        <v>282</v>
      </c>
      <c r="P369" s="67"/>
      <c r="Q369" s="13">
        <f t="shared" si="255"/>
        <v>0</v>
      </c>
      <c r="S369" s="35">
        <f t="shared" si="267"/>
        <v>7</v>
      </c>
      <c r="T369" s="19">
        <v>1000</v>
      </c>
      <c r="U369" s="53" t="s">
        <v>282</v>
      </c>
      <c r="V369" s="67"/>
      <c r="W369" s="13">
        <f t="shared" si="256"/>
        <v>0</v>
      </c>
      <c r="Y369" s="35">
        <f t="shared" si="268"/>
        <v>7</v>
      </c>
      <c r="Z369" s="19">
        <v>1000</v>
      </c>
      <c r="AA369" s="53" t="s">
        <v>282</v>
      </c>
      <c r="AB369" s="67"/>
      <c r="AC369" s="13">
        <f t="shared" si="257"/>
        <v>0</v>
      </c>
      <c r="AE369" s="35">
        <f t="shared" si="269"/>
        <v>7</v>
      </c>
      <c r="AF369" s="19">
        <v>1000</v>
      </c>
      <c r="AG369" s="53" t="s">
        <v>282</v>
      </c>
      <c r="AH369" s="67">
        <v>0</v>
      </c>
      <c r="AI369" s="13">
        <f t="shared" si="258"/>
        <v>0</v>
      </c>
      <c r="AK369" s="35">
        <f t="shared" si="270"/>
        <v>7</v>
      </c>
      <c r="AL369" s="19">
        <v>1000</v>
      </c>
      <c r="AM369" s="53" t="s">
        <v>282</v>
      </c>
      <c r="AN369" s="67">
        <v>0</v>
      </c>
      <c r="AO369" s="13">
        <f t="shared" si="259"/>
        <v>0</v>
      </c>
      <c r="AQ369" s="35">
        <f t="shared" si="271"/>
        <v>7</v>
      </c>
      <c r="AR369" s="19">
        <v>1000</v>
      </c>
      <c r="AS369" s="53" t="s">
        <v>282</v>
      </c>
      <c r="AT369" s="67"/>
      <c r="AU369" s="13">
        <f t="shared" si="260"/>
        <v>0</v>
      </c>
      <c r="AW369" s="35">
        <f t="shared" si="272"/>
        <v>7</v>
      </c>
      <c r="AX369" s="19">
        <v>1000</v>
      </c>
      <c r="AY369" s="53" t="s">
        <v>282</v>
      </c>
      <c r="AZ369" s="67">
        <v>0</v>
      </c>
      <c r="BA369" s="13">
        <f t="shared" si="261"/>
        <v>0</v>
      </c>
      <c r="BC369" s="35">
        <f t="shared" si="273"/>
        <v>7</v>
      </c>
      <c r="BD369" s="19">
        <v>1000</v>
      </c>
      <c r="BE369" s="53" t="s">
        <v>282</v>
      </c>
      <c r="BF369" s="67">
        <v>0.3</v>
      </c>
      <c r="BG369" s="13">
        <f t="shared" si="262"/>
        <v>300</v>
      </c>
      <c r="BI369" s="35">
        <f t="shared" si="274"/>
        <v>7</v>
      </c>
      <c r="BJ369" s="19">
        <v>1000</v>
      </c>
      <c r="BK369" s="53" t="s">
        <v>282</v>
      </c>
      <c r="BL369" s="67">
        <v>0</v>
      </c>
      <c r="BM369" s="13">
        <f t="shared" si="263"/>
        <v>0</v>
      </c>
    </row>
    <row r="370" spans="1:65" ht="12.6" customHeight="1" thickBot="1" x14ac:dyDescent="0.3">
      <c r="A370" s="35">
        <f t="shared" si="264"/>
        <v>8</v>
      </c>
      <c r="B370" s="19">
        <v>100</v>
      </c>
      <c r="C370" s="53" t="s">
        <v>283</v>
      </c>
      <c r="D370" s="66">
        <v>0</v>
      </c>
      <c r="E370" s="13">
        <f t="shared" si="253"/>
        <v>0</v>
      </c>
      <c r="G370" s="35">
        <f t="shared" si="265"/>
        <v>8</v>
      </c>
      <c r="H370" s="19">
        <v>100</v>
      </c>
      <c r="I370" s="53" t="s">
        <v>283</v>
      </c>
      <c r="J370" s="67">
        <v>0</v>
      </c>
      <c r="K370" s="13">
        <f t="shared" si="254"/>
        <v>0</v>
      </c>
      <c r="M370" s="35">
        <f t="shared" si="266"/>
        <v>8</v>
      </c>
      <c r="N370" s="19">
        <v>100</v>
      </c>
      <c r="O370" s="53" t="s">
        <v>283</v>
      </c>
      <c r="P370" s="67"/>
      <c r="Q370" s="13">
        <f t="shared" si="255"/>
        <v>0</v>
      </c>
      <c r="S370" s="35">
        <f t="shared" si="267"/>
        <v>8</v>
      </c>
      <c r="T370" s="19">
        <v>100</v>
      </c>
      <c r="U370" s="53" t="s">
        <v>283</v>
      </c>
      <c r="V370" s="67"/>
      <c r="W370" s="13">
        <f t="shared" si="256"/>
        <v>0</v>
      </c>
      <c r="Y370" s="35">
        <f t="shared" si="268"/>
        <v>8</v>
      </c>
      <c r="Z370" s="19">
        <v>100</v>
      </c>
      <c r="AA370" s="53" t="s">
        <v>283</v>
      </c>
      <c r="AB370" s="67"/>
      <c r="AC370" s="13">
        <f t="shared" si="257"/>
        <v>0</v>
      </c>
      <c r="AE370" s="35">
        <f t="shared" si="269"/>
        <v>8</v>
      </c>
      <c r="AF370" s="19">
        <v>100</v>
      </c>
      <c r="AG370" s="53" t="s">
        <v>283</v>
      </c>
      <c r="AH370" s="67">
        <v>0</v>
      </c>
      <c r="AI370" s="13">
        <f t="shared" si="258"/>
        <v>0</v>
      </c>
      <c r="AK370" s="35">
        <f t="shared" si="270"/>
        <v>8</v>
      </c>
      <c r="AL370" s="19">
        <v>100</v>
      </c>
      <c r="AM370" s="53" t="s">
        <v>283</v>
      </c>
      <c r="AN370" s="67">
        <v>0</v>
      </c>
      <c r="AO370" s="13">
        <f t="shared" si="259"/>
        <v>0</v>
      </c>
      <c r="AQ370" s="35">
        <f t="shared" si="271"/>
        <v>8</v>
      </c>
      <c r="AR370" s="19">
        <v>100</v>
      </c>
      <c r="AS370" s="53" t="s">
        <v>283</v>
      </c>
      <c r="AT370" s="67"/>
      <c r="AU370" s="13">
        <f t="shared" si="260"/>
        <v>0</v>
      </c>
      <c r="AW370" s="35">
        <f t="shared" si="272"/>
        <v>8</v>
      </c>
      <c r="AX370" s="19">
        <v>100</v>
      </c>
      <c r="AY370" s="53" t="s">
        <v>283</v>
      </c>
      <c r="AZ370" s="67">
        <v>0</v>
      </c>
      <c r="BA370" s="13">
        <f t="shared" si="261"/>
        <v>0</v>
      </c>
      <c r="BC370" s="35">
        <f t="shared" si="273"/>
        <v>8</v>
      </c>
      <c r="BD370" s="19">
        <v>100</v>
      </c>
      <c r="BE370" s="53" t="s">
        <v>283</v>
      </c>
      <c r="BF370" s="67">
        <v>0.1</v>
      </c>
      <c r="BG370" s="13">
        <f t="shared" si="262"/>
        <v>10</v>
      </c>
      <c r="BI370" s="35">
        <f t="shared" si="274"/>
        <v>8</v>
      </c>
      <c r="BJ370" s="19">
        <v>100</v>
      </c>
      <c r="BK370" s="53" t="s">
        <v>283</v>
      </c>
      <c r="BL370" s="67">
        <v>0</v>
      </c>
      <c r="BM370" s="13">
        <f t="shared" si="263"/>
        <v>0</v>
      </c>
    </row>
    <row r="371" spans="1:65" ht="12.6" customHeight="1" thickBot="1" x14ac:dyDescent="0.3">
      <c r="A371" s="35">
        <f t="shared" si="264"/>
        <v>9</v>
      </c>
      <c r="B371" s="19">
        <v>1000</v>
      </c>
      <c r="C371" s="53" t="s">
        <v>284</v>
      </c>
      <c r="D371" s="66">
        <v>0</v>
      </c>
      <c r="E371" s="13">
        <f t="shared" si="253"/>
        <v>0</v>
      </c>
      <c r="G371" s="35">
        <f t="shared" si="265"/>
        <v>9</v>
      </c>
      <c r="H371" s="19">
        <v>1000</v>
      </c>
      <c r="I371" s="53" t="s">
        <v>284</v>
      </c>
      <c r="J371" s="67">
        <v>0</v>
      </c>
      <c r="K371" s="13">
        <f t="shared" si="254"/>
        <v>0</v>
      </c>
      <c r="M371" s="35">
        <f t="shared" si="266"/>
        <v>9</v>
      </c>
      <c r="N371" s="19">
        <v>1000</v>
      </c>
      <c r="O371" s="53" t="s">
        <v>284</v>
      </c>
      <c r="P371" s="67"/>
      <c r="Q371" s="13">
        <f t="shared" si="255"/>
        <v>0</v>
      </c>
      <c r="S371" s="35">
        <f t="shared" si="267"/>
        <v>9</v>
      </c>
      <c r="T371" s="19">
        <v>1000</v>
      </c>
      <c r="U371" s="53" t="s">
        <v>284</v>
      </c>
      <c r="V371" s="67"/>
      <c r="W371" s="13">
        <f t="shared" si="256"/>
        <v>0</v>
      </c>
      <c r="Y371" s="35">
        <f t="shared" si="268"/>
        <v>9</v>
      </c>
      <c r="Z371" s="19">
        <v>1000</v>
      </c>
      <c r="AA371" s="53" t="s">
        <v>284</v>
      </c>
      <c r="AB371" s="67"/>
      <c r="AC371" s="13">
        <f t="shared" si="257"/>
        <v>0</v>
      </c>
      <c r="AE371" s="35">
        <f t="shared" si="269"/>
        <v>9</v>
      </c>
      <c r="AF371" s="19">
        <v>1000</v>
      </c>
      <c r="AG371" s="53" t="s">
        <v>284</v>
      </c>
      <c r="AH371" s="67">
        <v>0</v>
      </c>
      <c r="AI371" s="13">
        <f t="shared" si="258"/>
        <v>0</v>
      </c>
      <c r="AK371" s="35">
        <f t="shared" si="270"/>
        <v>9</v>
      </c>
      <c r="AL371" s="19">
        <v>1000</v>
      </c>
      <c r="AM371" s="53" t="s">
        <v>284</v>
      </c>
      <c r="AN371" s="67">
        <v>0</v>
      </c>
      <c r="AO371" s="13">
        <f t="shared" si="259"/>
        <v>0</v>
      </c>
      <c r="AQ371" s="35">
        <f t="shared" si="271"/>
        <v>9</v>
      </c>
      <c r="AR371" s="19">
        <v>1000</v>
      </c>
      <c r="AS371" s="53" t="s">
        <v>284</v>
      </c>
      <c r="AT371" s="67"/>
      <c r="AU371" s="13">
        <f t="shared" si="260"/>
        <v>0</v>
      </c>
      <c r="AW371" s="35">
        <f t="shared" si="272"/>
        <v>9</v>
      </c>
      <c r="AX371" s="19">
        <v>1000</v>
      </c>
      <c r="AY371" s="53" t="s">
        <v>284</v>
      </c>
      <c r="AZ371" s="67">
        <v>0</v>
      </c>
      <c r="BA371" s="13">
        <f t="shared" si="261"/>
        <v>0</v>
      </c>
      <c r="BC371" s="35">
        <f t="shared" si="273"/>
        <v>9</v>
      </c>
      <c r="BD371" s="19">
        <v>1000</v>
      </c>
      <c r="BE371" s="53" t="s">
        <v>284</v>
      </c>
      <c r="BF371" s="67">
        <v>0.1</v>
      </c>
      <c r="BG371" s="13">
        <f t="shared" si="262"/>
        <v>100</v>
      </c>
      <c r="BI371" s="35">
        <f t="shared" si="274"/>
        <v>9</v>
      </c>
      <c r="BJ371" s="19">
        <v>1000</v>
      </c>
      <c r="BK371" s="53" t="s">
        <v>284</v>
      </c>
      <c r="BL371" s="67">
        <v>0</v>
      </c>
      <c r="BM371" s="13">
        <f t="shared" si="263"/>
        <v>0</v>
      </c>
    </row>
    <row r="372" spans="1:65" ht="12.6" customHeight="1" thickBot="1" x14ac:dyDescent="0.3">
      <c r="A372" s="35">
        <f t="shared" si="264"/>
        <v>10</v>
      </c>
      <c r="B372" s="19">
        <v>1000</v>
      </c>
      <c r="C372" s="53" t="s">
        <v>285</v>
      </c>
      <c r="D372" s="66">
        <v>0</v>
      </c>
      <c r="E372" s="13">
        <f t="shared" si="253"/>
        <v>0</v>
      </c>
      <c r="G372" s="35">
        <f t="shared" si="265"/>
        <v>10</v>
      </c>
      <c r="H372" s="19">
        <v>1000</v>
      </c>
      <c r="I372" s="53" t="s">
        <v>285</v>
      </c>
      <c r="J372" s="67">
        <v>0</v>
      </c>
      <c r="K372" s="13">
        <f t="shared" si="254"/>
        <v>0</v>
      </c>
      <c r="M372" s="35">
        <f t="shared" si="266"/>
        <v>10</v>
      </c>
      <c r="N372" s="19">
        <v>1000</v>
      </c>
      <c r="O372" s="53" t="s">
        <v>285</v>
      </c>
      <c r="P372" s="67"/>
      <c r="Q372" s="13">
        <f t="shared" si="255"/>
        <v>0</v>
      </c>
      <c r="S372" s="35">
        <f t="shared" si="267"/>
        <v>10</v>
      </c>
      <c r="T372" s="19">
        <v>1000</v>
      </c>
      <c r="U372" s="53" t="s">
        <v>285</v>
      </c>
      <c r="V372" s="67"/>
      <c r="W372" s="13">
        <f t="shared" si="256"/>
        <v>0</v>
      </c>
      <c r="Y372" s="35">
        <f t="shared" si="268"/>
        <v>10</v>
      </c>
      <c r="Z372" s="19">
        <v>1000</v>
      </c>
      <c r="AA372" s="53" t="s">
        <v>285</v>
      </c>
      <c r="AB372" s="67"/>
      <c r="AC372" s="13">
        <f t="shared" si="257"/>
        <v>0</v>
      </c>
      <c r="AE372" s="35">
        <f t="shared" si="269"/>
        <v>10</v>
      </c>
      <c r="AF372" s="19">
        <v>1000</v>
      </c>
      <c r="AG372" s="53" t="s">
        <v>285</v>
      </c>
      <c r="AH372" s="67">
        <v>0</v>
      </c>
      <c r="AI372" s="13">
        <f t="shared" si="258"/>
        <v>0</v>
      </c>
      <c r="AK372" s="35">
        <f t="shared" si="270"/>
        <v>10</v>
      </c>
      <c r="AL372" s="19">
        <v>1000</v>
      </c>
      <c r="AM372" s="53" t="s">
        <v>285</v>
      </c>
      <c r="AN372" s="67">
        <v>0</v>
      </c>
      <c r="AO372" s="13">
        <f t="shared" si="259"/>
        <v>0</v>
      </c>
      <c r="AQ372" s="35">
        <f t="shared" si="271"/>
        <v>10</v>
      </c>
      <c r="AR372" s="19">
        <v>1000</v>
      </c>
      <c r="AS372" s="53" t="s">
        <v>285</v>
      </c>
      <c r="AT372" s="67"/>
      <c r="AU372" s="13">
        <f t="shared" si="260"/>
        <v>0</v>
      </c>
      <c r="AW372" s="35">
        <f t="shared" si="272"/>
        <v>10</v>
      </c>
      <c r="AX372" s="19">
        <v>1000</v>
      </c>
      <c r="AY372" s="53" t="s">
        <v>285</v>
      </c>
      <c r="AZ372" s="67">
        <v>0</v>
      </c>
      <c r="BA372" s="13">
        <f t="shared" si="261"/>
        <v>0</v>
      </c>
      <c r="BC372" s="35">
        <f t="shared" si="273"/>
        <v>10</v>
      </c>
      <c r="BD372" s="19">
        <v>1000</v>
      </c>
      <c r="BE372" s="53" t="s">
        <v>285</v>
      </c>
      <c r="BF372" s="67">
        <v>0.3</v>
      </c>
      <c r="BG372" s="13">
        <f t="shared" si="262"/>
        <v>300</v>
      </c>
      <c r="BI372" s="35">
        <f t="shared" si="274"/>
        <v>10</v>
      </c>
      <c r="BJ372" s="19">
        <v>1000</v>
      </c>
      <c r="BK372" s="53" t="s">
        <v>285</v>
      </c>
      <c r="BL372" s="67">
        <v>0</v>
      </c>
      <c r="BM372" s="13">
        <f t="shared" si="263"/>
        <v>0</v>
      </c>
    </row>
    <row r="373" spans="1:65" ht="12.6" customHeight="1" thickBot="1" x14ac:dyDescent="0.3">
      <c r="A373" s="35">
        <f t="shared" si="264"/>
        <v>11</v>
      </c>
      <c r="B373" s="19">
        <v>1000</v>
      </c>
      <c r="C373" s="53" t="s">
        <v>286</v>
      </c>
      <c r="D373" s="66">
        <v>0</v>
      </c>
      <c r="E373" s="13">
        <f t="shared" si="253"/>
        <v>0</v>
      </c>
      <c r="G373" s="35">
        <f t="shared" si="265"/>
        <v>11</v>
      </c>
      <c r="H373" s="19">
        <v>1000</v>
      </c>
      <c r="I373" s="53" t="s">
        <v>286</v>
      </c>
      <c r="J373" s="67">
        <v>0</v>
      </c>
      <c r="K373" s="13">
        <f t="shared" si="254"/>
        <v>0</v>
      </c>
      <c r="M373" s="35">
        <f t="shared" si="266"/>
        <v>11</v>
      </c>
      <c r="N373" s="19">
        <v>1000</v>
      </c>
      <c r="O373" s="53" t="s">
        <v>286</v>
      </c>
      <c r="P373" s="67"/>
      <c r="Q373" s="13">
        <f t="shared" si="255"/>
        <v>0</v>
      </c>
      <c r="S373" s="35">
        <f t="shared" si="267"/>
        <v>11</v>
      </c>
      <c r="T373" s="19">
        <v>1000</v>
      </c>
      <c r="U373" s="53" t="s">
        <v>286</v>
      </c>
      <c r="V373" s="67"/>
      <c r="W373" s="13">
        <f t="shared" si="256"/>
        <v>0</v>
      </c>
      <c r="Y373" s="35">
        <f t="shared" si="268"/>
        <v>11</v>
      </c>
      <c r="Z373" s="19">
        <v>1000</v>
      </c>
      <c r="AA373" s="53" t="s">
        <v>286</v>
      </c>
      <c r="AB373" s="67"/>
      <c r="AC373" s="13">
        <f t="shared" si="257"/>
        <v>0</v>
      </c>
      <c r="AE373" s="35">
        <f t="shared" si="269"/>
        <v>11</v>
      </c>
      <c r="AF373" s="19">
        <v>1000</v>
      </c>
      <c r="AG373" s="53" t="s">
        <v>286</v>
      </c>
      <c r="AH373" s="67">
        <v>0</v>
      </c>
      <c r="AI373" s="13">
        <f t="shared" si="258"/>
        <v>0</v>
      </c>
      <c r="AK373" s="35">
        <f t="shared" si="270"/>
        <v>11</v>
      </c>
      <c r="AL373" s="19">
        <v>1000</v>
      </c>
      <c r="AM373" s="53" t="s">
        <v>286</v>
      </c>
      <c r="AN373" s="67">
        <v>0</v>
      </c>
      <c r="AO373" s="13">
        <f t="shared" si="259"/>
        <v>0</v>
      </c>
      <c r="AQ373" s="35">
        <f t="shared" si="271"/>
        <v>11</v>
      </c>
      <c r="AR373" s="19">
        <v>1000</v>
      </c>
      <c r="AS373" s="53" t="s">
        <v>286</v>
      </c>
      <c r="AT373" s="67"/>
      <c r="AU373" s="13">
        <f t="shared" si="260"/>
        <v>0</v>
      </c>
      <c r="AW373" s="35">
        <f t="shared" si="272"/>
        <v>11</v>
      </c>
      <c r="AX373" s="19">
        <v>1000</v>
      </c>
      <c r="AY373" s="53" t="s">
        <v>286</v>
      </c>
      <c r="AZ373" s="67">
        <v>0</v>
      </c>
      <c r="BA373" s="13">
        <f t="shared" si="261"/>
        <v>0</v>
      </c>
      <c r="BC373" s="35">
        <f t="shared" si="273"/>
        <v>11</v>
      </c>
      <c r="BD373" s="19">
        <v>1000</v>
      </c>
      <c r="BE373" s="53" t="s">
        <v>286</v>
      </c>
      <c r="BF373" s="67">
        <v>0.06</v>
      </c>
      <c r="BG373" s="13">
        <f t="shared" si="262"/>
        <v>60</v>
      </c>
      <c r="BI373" s="35">
        <f t="shared" si="274"/>
        <v>11</v>
      </c>
      <c r="BJ373" s="19">
        <v>1000</v>
      </c>
      <c r="BK373" s="53" t="s">
        <v>286</v>
      </c>
      <c r="BL373" s="67">
        <v>0</v>
      </c>
      <c r="BM373" s="13">
        <f t="shared" si="263"/>
        <v>0</v>
      </c>
    </row>
    <row r="374" spans="1:65" ht="12.6" customHeight="1" thickBot="1" x14ac:dyDescent="0.3">
      <c r="A374" s="35">
        <f t="shared" si="264"/>
        <v>12</v>
      </c>
      <c r="B374" s="19">
        <v>1000</v>
      </c>
      <c r="C374" s="53" t="s">
        <v>287</v>
      </c>
      <c r="D374" s="66">
        <v>0</v>
      </c>
      <c r="E374" s="13">
        <f t="shared" si="253"/>
        <v>0</v>
      </c>
      <c r="G374" s="35">
        <f t="shared" si="265"/>
        <v>12</v>
      </c>
      <c r="H374" s="19">
        <v>1000</v>
      </c>
      <c r="I374" s="53" t="s">
        <v>287</v>
      </c>
      <c r="J374" s="67">
        <v>0</v>
      </c>
      <c r="K374" s="13">
        <f t="shared" si="254"/>
        <v>0</v>
      </c>
      <c r="M374" s="35">
        <f t="shared" si="266"/>
        <v>12</v>
      </c>
      <c r="N374" s="19">
        <v>1000</v>
      </c>
      <c r="O374" s="53" t="s">
        <v>287</v>
      </c>
      <c r="P374" s="67"/>
      <c r="Q374" s="13">
        <f t="shared" si="255"/>
        <v>0</v>
      </c>
      <c r="S374" s="35">
        <f t="shared" si="267"/>
        <v>12</v>
      </c>
      <c r="T374" s="19">
        <v>1000</v>
      </c>
      <c r="U374" s="53" t="s">
        <v>287</v>
      </c>
      <c r="V374" s="67"/>
      <c r="W374" s="13">
        <f t="shared" si="256"/>
        <v>0</v>
      </c>
      <c r="Y374" s="35">
        <f t="shared" si="268"/>
        <v>12</v>
      </c>
      <c r="Z374" s="19">
        <v>1000</v>
      </c>
      <c r="AA374" s="53" t="s">
        <v>287</v>
      </c>
      <c r="AB374" s="67"/>
      <c r="AC374" s="13">
        <f t="shared" si="257"/>
        <v>0</v>
      </c>
      <c r="AE374" s="35">
        <f t="shared" si="269"/>
        <v>12</v>
      </c>
      <c r="AF374" s="19">
        <v>1000</v>
      </c>
      <c r="AG374" s="53" t="s">
        <v>287</v>
      </c>
      <c r="AH374" s="67">
        <v>0</v>
      </c>
      <c r="AI374" s="13">
        <f t="shared" si="258"/>
        <v>0</v>
      </c>
      <c r="AK374" s="35">
        <f t="shared" si="270"/>
        <v>12</v>
      </c>
      <c r="AL374" s="19">
        <v>1000</v>
      </c>
      <c r="AM374" s="53" t="s">
        <v>287</v>
      </c>
      <c r="AN374" s="67">
        <v>0</v>
      </c>
      <c r="AO374" s="13">
        <f t="shared" si="259"/>
        <v>0</v>
      </c>
      <c r="AQ374" s="35">
        <f t="shared" si="271"/>
        <v>12</v>
      </c>
      <c r="AR374" s="19">
        <v>1000</v>
      </c>
      <c r="AS374" s="53" t="s">
        <v>287</v>
      </c>
      <c r="AT374" s="67"/>
      <c r="AU374" s="13">
        <f t="shared" si="260"/>
        <v>0</v>
      </c>
      <c r="AW374" s="35">
        <f t="shared" si="272"/>
        <v>12</v>
      </c>
      <c r="AX374" s="19">
        <v>1000</v>
      </c>
      <c r="AY374" s="53" t="s">
        <v>287</v>
      </c>
      <c r="AZ374" s="67">
        <v>0</v>
      </c>
      <c r="BA374" s="13">
        <f t="shared" si="261"/>
        <v>0</v>
      </c>
      <c r="BC374" s="35">
        <f t="shared" si="273"/>
        <v>12</v>
      </c>
      <c r="BD374" s="19">
        <v>1000</v>
      </c>
      <c r="BE374" s="53" t="s">
        <v>287</v>
      </c>
      <c r="BF374" s="67">
        <v>0.15</v>
      </c>
      <c r="BG374" s="13">
        <f t="shared" si="262"/>
        <v>150</v>
      </c>
      <c r="BI374" s="35">
        <f t="shared" si="274"/>
        <v>12</v>
      </c>
      <c r="BJ374" s="19">
        <v>1000</v>
      </c>
      <c r="BK374" s="53" t="s">
        <v>287</v>
      </c>
      <c r="BL374" s="67">
        <v>0</v>
      </c>
      <c r="BM374" s="13">
        <f t="shared" si="263"/>
        <v>0</v>
      </c>
    </row>
    <row r="375" spans="1:65" ht="12.6" customHeight="1" thickBot="1" x14ac:dyDescent="0.3">
      <c r="A375" s="35">
        <f t="shared" si="264"/>
        <v>13</v>
      </c>
      <c r="B375" s="19">
        <v>1000</v>
      </c>
      <c r="C375" s="53" t="s">
        <v>288</v>
      </c>
      <c r="D375" s="66">
        <v>0</v>
      </c>
      <c r="E375" s="13">
        <f t="shared" si="253"/>
        <v>0</v>
      </c>
      <c r="G375" s="35">
        <f t="shared" si="265"/>
        <v>13</v>
      </c>
      <c r="H375" s="19">
        <v>1000</v>
      </c>
      <c r="I375" s="53" t="s">
        <v>288</v>
      </c>
      <c r="J375" s="67">
        <v>0</v>
      </c>
      <c r="K375" s="13">
        <f t="shared" si="254"/>
        <v>0</v>
      </c>
      <c r="M375" s="35">
        <f t="shared" si="266"/>
        <v>13</v>
      </c>
      <c r="N375" s="19">
        <v>1000</v>
      </c>
      <c r="O375" s="53" t="s">
        <v>288</v>
      </c>
      <c r="P375" s="67"/>
      <c r="Q375" s="13">
        <f t="shared" si="255"/>
        <v>0</v>
      </c>
      <c r="S375" s="35">
        <f t="shared" si="267"/>
        <v>13</v>
      </c>
      <c r="T375" s="19">
        <v>1000</v>
      </c>
      <c r="U375" s="53" t="s">
        <v>288</v>
      </c>
      <c r="V375" s="67"/>
      <c r="W375" s="13">
        <f t="shared" si="256"/>
        <v>0</v>
      </c>
      <c r="Y375" s="35">
        <f t="shared" si="268"/>
        <v>13</v>
      </c>
      <c r="Z375" s="19">
        <v>1000</v>
      </c>
      <c r="AA375" s="53" t="s">
        <v>288</v>
      </c>
      <c r="AB375" s="67"/>
      <c r="AC375" s="13">
        <f t="shared" si="257"/>
        <v>0</v>
      </c>
      <c r="AE375" s="35">
        <f t="shared" si="269"/>
        <v>13</v>
      </c>
      <c r="AF375" s="19">
        <v>1000</v>
      </c>
      <c r="AG375" s="53" t="s">
        <v>288</v>
      </c>
      <c r="AH375" s="67">
        <v>0</v>
      </c>
      <c r="AI375" s="13">
        <f t="shared" si="258"/>
        <v>0</v>
      </c>
      <c r="AK375" s="35">
        <f t="shared" si="270"/>
        <v>13</v>
      </c>
      <c r="AL375" s="19">
        <v>1000</v>
      </c>
      <c r="AM375" s="53" t="s">
        <v>288</v>
      </c>
      <c r="AN375" s="67">
        <v>0</v>
      </c>
      <c r="AO375" s="13">
        <f t="shared" si="259"/>
        <v>0</v>
      </c>
      <c r="AQ375" s="35">
        <f t="shared" si="271"/>
        <v>13</v>
      </c>
      <c r="AR375" s="19">
        <v>1000</v>
      </c>
      <c r="AS375" s="53" t="s">
        <v>288</v>
      </c>
      <c r="AT375" s="67"/>
      <c r="AU375" s="13">
        <f t="shared" si="260"/>
        <v>0</v>
      </c>
      <c r="AW375" s="35">
        <f t="shared" si="272"/>
        <v>13</v>
      </c>
      <c r="AX375" s="19">
        <v>1000</v>
      </c>
      <c r="AY375" s="53" t="s">
        <v>288</v>
      </c>
      <c r="AZ375" s="67">
        <v>0</v>
      </c>
      <c r="BA375" s="13">
        <f t="shared" si="261"/>
        <v>0</v>
      </c>
      <c r="BC375" s="35">
        <f t="shared" si="273"/>
        <v>13</v>
      </c>
      <c r="BD375" s="19">
        <v>1000</v>
      </c>
      <c r="BE375" s="53" t="s">
        <v>288</v>
      </c>
      <c r="BF375" s="67">
        <v>7.0000000000000007E-2</v>
      </c>
      <c r="BG375" s="13">
        <f t="shared" si="262"/>
        <v>70</v>
      </c>
      <c r="BI375" s="35">
        <f t="shared" si="274"/>
        <v>13</v>
      </c>
      <c r="BJ375" s="19">
        <v>1000</v>
      </c>
      <c r="BK375" s="53" t="s">
        <v>288</v>
      </c>
      <c r="BL375" s="67">
        <v>0</v>
      </c>
      <c r="BM375" s="13">
        <f t="shared" si="263"/>
        <v>0</v>
      </c>
    </row>
    <row r="376" spans="1:65" ht="12.6" customHeight="1" thickBot="1" x14ac:dyDescent="0.3">
      <c r="A376" s="35">
        <f t="shared" si="264"/>
        <v>14</v>
      </c>
      <c r="B376" s="19">
        <v>1000</v>
      </c>
      <c r="C376" s="53" t="s">
        <v>289</v>
      </c>
      <c r="D376" s="66">
        <v>0</v>
      </c>
      <c r="E376" s="13">
        <f t="shared" si="253"/>
        <v>0</v>
      </c>
      <c r="G376" s="35">
        <f t="shared" si="265"/>
        <v>14</v>
      </c>
      <c r="H376" s="19">
        <v>1000</v>
      </c>
      <c r="I376" s="53" t="s">
        <v>289</v>
      </c>
      <c r="J376" s="67">
        <v>0</v>
      </c>
      <c r="K376" s="13">
        <f t="shared" si="254"/>
        <v>0</v>
      </c>
      <c r="M376" s="35">
        <f t="shared" si="266"/>
        <v>14</v>
      </c>
      <c r="N376" s="19">
        <v>1000</v>
      </c>
      <c r="O376" s="53" t="s">
        <v>289</v>
      </c>
      <c r="P376" s="67"/>
      <c r="Q376" s="13">
        <f t="shared" si="255"/>
        <v>0</v>
      </c>
      <c r="S376" s="35">
        <f t="shared" si="267"/>
        <v>14</v>
      </c>
      <c r="T376" s="19">
        <v>1000</v>
      </c>
      <c r="U376" s="53" t="s">
        <v>289</v>
      </c>
      <c r="V376" s="67"/>
      <c r="W376" s="13">
        <f t="shared" si="256"/>
        <v>0</v>
      </c>
      <c r="Y376" s="35">
        <f t="shared" si="268"/>
        <v>14</v>
      </c>
      <c r="Z376" s="19">
        <v>1000</v>
      </c>
      <c r="AA376" s="53" t="s">
        <v>289</v>
      </c>
      <c r="AB376" s="67"/>
      <c r="AC376" s="13">
        <f t="shared" si="257"/>
        <v>0</v>
      </c>
      <c r="AE376" s="35">
        <f t="shared" si="269"/>
        <v>14</v>
      </c>
      <c r="AF376" s="19">
        <v>1000</v>
      </c>
      <c r="AG376" s="53" t="s">
        <v>289</v>
      </c>
      <c r="AH376" s="67">
        <v>0</v>
      </c>
      <c r="AI376" s="13">
        <f t="shared" si="258"/>
        <v>0</v>
      </c>
      <c r="AK376" s="35">
        <f t="shared" si="270"/>
        <v>14</v>
      </c>
      <c r="AL376" s="19">
        <v>1000</v>
      </c>
      <c r="AM376" s="53" t="s">
        <v>289</v>
      </c>
      <c r="AN376" s="67">
        <v>0</v>
      </c>
      <c r="AO376" s="13">
        <f t="shared" si="259"/>
        <v>0</v>
      </c>
      <c r="AQ376" s="35">
        <f t="shared" si="271"/>
        <v>14</v>
      </c>
      <c r="AR376" s="19">
        <v>1000</v>
      </c>
      <c r="AS376" s="53" t="s">
        <v>289</v>
      </c>
      <c r="AT376" s="67"/>
      <c r="AU376" s="13">
        <f t="shared" si="260"/>
        <v>0</v>
      </c>
      <c r="AW376" s="35">
        <f t="shared" si="272"/>
        <v>14</v>
      </c>
      <c r="AX376" s="19">
        <v>1000</v>
      </c>
      <c r="AY376" s="53" t="s">
        <v>289</v>
      </c>
      <c r="AZ376" s="67">
        <v>0</v>
      </c>
      <c r="BA376" s="13">
        <f t="shared" si="261"/>
        <v>0</v>
      </c>
      <c r="BC376" s="35">
        <f t="shared" si="273"/>
        <v>14</v>
      </c>
      <c r="BD376" s="19">
        <v>1000</v>
      </c>
      <c r="BE376" s="53" t="s">
        <v>289</v>
      </c>
      <c r="BF376" s="67">
        <v>0.25</v>
      </c>
      <c r="BG376" s="13">
        <f t="shared" si="262"/>
        <v>250</v>
      </c>
      <c r="BI376" s="35">
        <f t="shared" si="274"/>
        <v>14</v>
      </c>
      <c r="BJ376" s="19">
        <v>1000</v>
      </c>
      <c r="BK376" s="53" t="s">
        <v>289</v>
      </c>
      <c r="BL376" s="67">
        <v>0</v>
      </c>
      <c r="BM376" s="13">
        <f t="shared" si="263"/>
        <v>0</v>
      </c>
    </row>
    <row r="377" spans="1:65" ht="12.6" customHeight="1" thickBot="1" x14ac:dyDescent="0.3">
      <c r="A377" s="35">
        <f t="shared" si="264"/>
        <v>15</v>
      </c>
      <c r="B377" s="19">
        <v>1000</v>
      </c>
      <c r="C377" s="53" t="s">
        <v>290</v>
      </c>
      <c r="D377" s="66">
        <v>0</v>
      </c>
      <c r="E377" s="13">
        <f t="shared" si="253"/>
        <v>0</v>
      </c>
      <c r="G377" s="35">
        <f t="shared" si="265"/>
        <v>15</v>
      </c>
      <c r="H377" s="19">
        <v>1000</v>
      </c>
      <c r="I377" s="53" t="s">
        <v>290</v>
      </c>
      <c r="J377" s="67">
        <v>0</v>
      </c>
      <c r="K377" s="13">
        <f t="shared" si="254"/>
        <v>0</v>
      </c>
      <c r="M377" s="35">
        <f t="shared" si="266"/>
        <v>15</v>
      </c>
      <c r="N377" s="19">
        <v>1000</v>
      </c>
      <c r="O377" s="53" t="s">
        <v>290</v>
      </c>
      <c r="P377" s="67"/>
      <c r="Q377" s="13">
        <f t="shared" si="255"/>
        <v>0</v>
      </c>
      <c r="S377" s="35">
        <f t="shared" si="267"/>
        <v>15</v>
      </c>
      <c r="T377" s="19">
        <v>1000</v>
      </c>
      <c r="U377" s="53" t="s">
        <v>290</v>
      </c>
      <c r="V377" s="67"/>
      <c r="W377" s="13">
        <f t="shared" si="256"/>
        <v>0</v>
      </c>
      <c r="Y377" s="35">
        <f t="shared" si="268"/>
        <v>15</v>
      </c>
      <c r="Z377" s="19">
        <v>1000</v>
      </c>
      <c r="AA377" s="53" t="s">
        <v>290</v>
      </c>
      <c r="AB377" s="67"/>
      <c r="AC377" s="13">
        <f t="shared" si="257"/>
        <v>0</v>
      </c>
      <c r="AE377" s="35">
        <f t="shared" si="269"/>
        <v>15</v>
      </c>
      <c r="AF377" s="19">
        <v>1000</v>
      </c>
      <c r="AG377" s="53" t="s">
        <v>290</v>
      </c>
      <c r="AH377" s="67">
        <v>0</v>
      </c>
      <c r="AI377" s="13">
        <f t="shared" si="258"/>
        <v>0</v>
      </c>
      <c r="AK377" s="35">
        <f t="shared" si="270"/>
        <v>15</v>
      </c>
      <c r="AL377" s="19">
        <v>1000</v>
      </c>
      <c r="AM377" s="53" t="s">
        <v>290</v>
      </c>
      <c r="AN377" s="67">
        <v>0</v>
      </c>
      <c r="AO377" s="13">
        <f t="shared" si="259"/>
        <v>0</v>
      </c>
      <c r="AQ377" s="35">
        <f t="shared" si="271"/>
        <v>15</v>
      </c>
      <c r="AR377" s="19">
        <v>1000</v>
      </c>
      <c r="AS377" s="53" t="s">
        <v>290</v>
      </c>
      <c r="AT377" s="67"/>
      <c r="AU377" s="13">
        <f t="shared" si="260"/>
        <v>0</v>
      </c>
      <c r="AW377" s="35">
        <f t="shared" si="272"/>
        <v>15</v>
      </c>
      <c r="AX377" s="19">
        <v>1000</v>
      </c>
      <c r="AY377" s="53" t="s">
        <v>290</v>
      </c>
      <c r="AZ377" s="67">
        <v>0</v>
      </c>
      <c r="BA377" s="13">
        <f t="shared" si="261"/>
        <v>0</v>
      </c>
      <c r="BC377" s="35">
        <f t="shared" si="273"/>
        <v>15</v>
      </c>
      <c r="BD377" s="19">
        <v>1000</v>
      </c>
      <c r="BE377" s="53" t="s">
        <v>290</v>
      </c>
      <c r="BF377" s="67">
        <v>0.12</v>
      </c>
      <c r="BG377" s="13">
        <f t="shared" si="262"/>
        <v>120</v>
      </c>
      <c r="BI377" s="35">
        <f t="shared" si="274"/>
        <v>15</v>
      </c>
      <c r="BJ377" s="19">
        <v>1000</v>
      </c>
      <c r="BK377" s="53" t="s">
        <v>290</v>
      </c>
      <c r="BL377" s="67">
        <v>0</v>
      </c>
      <c r="BM377" s="13">
        <f t="shared" si="263"/>
        <v>0</v>
      </c>
    </row>
    <row r="378" spans="1:65" ht="12.6" customHeight="1" thickBot="1" x14ac:dyDescent="0.3">
      <c r="A378" s="35">
        <f t="shared" si="264"/>
        <v>16</v>
      </c>
      <c r="B378" s="19">
        <v>500</v>
      </c>
      <c r="C378" s="53" t="s">
        <v>291</v>
      </c>
      <c r="D378" s="66">
        <v>0</v>
      </c>
      <c r="E378" s="13">
        <f t="shared" si="253"/>
        <v>0</v>
      </c>
      <c r="G378" s="35">
        <f t="shared" si="265"/>
        <v>16</v>
      </c>
      <c r="H378" s="19">
        <v>500</v>
      </c>
      <c r="I378" s="53" t="s">
        <v>291</v>
      </c>
      <c r="J378" s="67">
        <v>0</v>
      </c>
      <c r="K378" s="13">
        <f t="shared" si="254"/>
        <v>0</v>
      </c>
      <c r="M378" s="35">
        <f t="shared" si="266"/>
        <v>16</v>
      </c>
      <c r="N378" s="19">
        <v>500</v>
      </c>
      <c r="O378" s="53" t="s">
        <v>291</v>
      </c>
      <c r="P378" s="67"/>
      <c r="Q378" s="13">
        <f t="shared" si="255"/>
        <v>0</v>
      </c>
      <c r="S378" s="35">
        <f t="shared" si="267"/>
        <v>16</v>
      </c>
      <c r="T378" s="19">
        <v>500</v>
      </c>
      <c r="U378" s="53" t="s">
        <v>291</v>
      </c>
      <c r="V378" s="67"/>
      <c r="W378" s="13">
        <f t="shared" si="256"/>
        <v>0</v>
      </c>
      <c r="Y378" s="35">
        <f t="shared" si="268"/>
        <v>16</v>
      </c>
      <c r="Z378" s="19">
        <v>500</v>
      </c>
      <c r="AA378" s="53" t="s">
        <v>291</v>
      </c>
      <c r="AB378" s="67"/>
      <c r="AC378" s="13">
        <f t="shared" si="257"/>
        <v>0</v>
      </c>
      <c r="AE378" s="35">
        <f t="shared" si="269"/>
        <v>16</v>
      </c>
      <c r="AF378" s="19">
        <v>500</v>
      </c>
      <c r="AG378" s="53" t="s">
        <v>291</v>
      </c>
      <c r="AH378" s="67">
        <v>0</v>
      </c>
      <c r="AI378" s="13">
        <f t="shared" si="258"/>
        <v>0</v>
      </c>
      <c r="AK378" s="35">
        <f t="shared" si="270"/>
        <v>16</v>
      </c>
      <c r="AL378" s="19">
        <v>500</v>
      </c>
      <c r="AM378" s="53" t="s">
        <v>291</v>
      </c>
      <c r="AN378" s="67">
        <v>0</v>
      </c>
      <c r="AO378" s="13">
        <f t="shared" si="259"/>
        <v>0</v>
      </c>
      <c r="AQ378" s="35">
        <f t="shared" si="271"/>
        <v>16</v>
      </c>
      <c r="AR378" s="19">
        <v>500</v>
      </c>
      <c r="AS378" s="53" t="s">
        <v>291</v>
      </c>
      <c r="AT378" s="67"/>
      <c r="AU378" s="13">
        <f t="shared" si="260"/>
        <v>0</v>
      </c>
      <c r="AW378" s="35">
        <f t="shared" si="272"/>
        <v>16</v>
      </c>
      <c r="AX378" s="19">
        <v>500</v>
      </c>
      <c r="AY378" s="53" t="s">
        <v>291</v>
      </c>
      <c r="AZ378" s="67">
        <v>0</v>
      </c>
      <c r="BA378" s="13">
        <f t="shared" si="261"/>
        <v>0</v>
      </c>
      <c r="BC378" s="35">
        <f t="shared" si="273"/>
        <v>16</v>
      </c>
      <c r="BD378" s="19">
        <v>500</v>
      </c>
      <c r="BE378" s="53" t="s">
        <v>291</v>
      </c>
      <c r="BF378" s="67">
        <v>0.7</v>
      </c>
      <c r="BG378" s="13">
        <f t="shared" si="262"/>
        <v>350</v>
      </c>
      <c r="BI378" s="35">
        <f t="shared" si="274"/>
        <v>16</v>
      </c>
      <c r="BJ378" s="19">
        <v>500</v>
      </c>
      <c r="BK378" s="53" t="s">
        <v>291</v>
      </c>
      <c r="BL378" s="67">
        <v>0</v>
      </c>
      <c r="BM378" s="13">
        <f t="shared" si="263"/>
        <v>0</v>
      </c>
    </row>
    <row r="379" spans="1:65" ht="12.6" customHeight="1" thickBot="1" x14ac:dyDescent="0.3">
      <c r="A379" s="35">
        <f t="shared" si="264"/>
        <v>17</v>
      </c>
      <c r="B379" s="19">
        <v>500</v>
      </c>
      <c r="C379" s="53" t="s">
        <v>292</v>
      </c>
      <c r="D379" s="66">
        <v>0</v>
      </c>
      <c r="E379" s="13">
        <f t="shared" si="253"/>
        <v>0</v>
      </c>
      <c r="G379" s="35">
        <f t="shared" si="265"/>
        <v>17</v>
      </c>
      <c r="H379" s="19">
        <v>500</v>
      </c>
      <c r="I379" s="53" t="s">
        <v>292</v>
      </c>
      <c r="J379" s="67">
        <v>0</v>
      </c>
      <c r="K379" s="13">
        <f t="shared" si="254"/>
        <v>0</v>
      </c>
      <c r="M379" s="35">
        <f t="shared" si="266"/>
        <v>17</v>
      </c>
      <c r="N379" s="19">
        <v>500</v>
      </c>
      <c r="O379" s="53" t="s">
        <v>292</v>
      </c>
      <c r="P379" s="67"/>
      <c r="Q379" s="13">
        <f t="shared" si="255"/>
        <v>0</v>
      </c>
      <c r="S379" s="35">
        <f t="shared" si="267"/>
        <v>17</v>
      </c>
      <c r="T379" s="19">
        <v>500</v>
      </c>
      <c r="U379" s="53" t="s">
        <v>292</v>
      </c>
      <c r="V379" s="67"/>
      <c r="W379" s="13">
        <f t="shared" si="256"/>
        <v>0</v>
      </c>
      <c r="Y379" s="35">
        <f t="shared" si="268"/>
        <v>17</v>
      </c>
      <c r="Z379" s="19">
        <v>500</v>
      </c>
      <c r="AA379" s="53" t="s">
        <v>292</v>
      </c>
      <c r="AB379" s="67"/>
      <c r="AC379" s="13">
        <f t="shared" si="257"/>
        <v>0</v>
      </c>
      <c r="AE379" s="35">
        <f t="shared" si="269"/>
        <v>17</v>
      </c>
      <c r="AF379" s="19">
        <v>500</v>
      </c>
      <c r="AG379" s="53" t="s">
        <v>292</v>
      </c>
      <c r="AH379" s="67">
        <v>0</v>
      </c>
      <c r="AI379" s="13">
        <f t="shared" si="258"/>
        <v>0</v>
      </c>
      <c r="AK379" s="35">
        <f t="shared" si="270"/>
        <v>17</v>
      </c>
      <c r="AL379" s="19">
        <v>500</v>
      </c>
      <c r="AM379" s="53" t="s">
        <v>292</v>
      </c>
      <c r="AN379" s="67">
        <v>0</v>
      </c>
      <c r="AO379" s="13">
        <f t="shared" si="259"/>
        <v>0</v>
      </c>
      <c r="AQ379" s="35">
        <f t="shared" si="271"/>
        <v>17</v>
      </c>
      <c r="AR379" s="19">
        <v>500</v>
      </c>
      <c r="AS379" s="53" t="s">
        <v>292</v>
      </c>
      <c r="AT379" s="67"/>
      <c r="AU379" s="13">
        <f t="shared" si="260"/>
        <v>0</v>
      </c>
      <c r="AW379" s="35">
        <f t="shared" si="272"/>
        <v>17</v>
      </c>
      <c r="AX379" s="19">
        <v>500</v>
      </c>
      <c r="AY379" s="53" t="s">
        <v>292</v>
      </c>
      <c r="AZ379" s="67">
        <v>0</v>
      </c>
      <c r="BA379" s="13">
        <f t="shared" si="261"/>
        <v>0</v>
      </c>
      <c r="BC379" s="35">
        <f t="shared" si="273"/>
        <v>17</v>
      </c>
      <c r="BD379" s="19">
        <v>500</v>
      </c>
      <c r="BE379" s="53" t="s">
        <v>292</v>
      </c>
      <c r="BF379" s="67">
        <v>1.05</v>
      </c>
      <c r="BG379" s="13">
        <f t="shared" si="262"/>
        <v>525</v>
      </c>
      <c r="BI379" s="35">
        <f t="shared" si="274"/>
        <v>17</v>
      </c>
      <c r="BJ379" s="19">
        <v>500</v>
      </c>
      <c r="BK379" s="53" t="s">
        <v>292</v>
      </c>
      <c r="BL379" s="67">
        <v>0</v>
      </c>
      <c r="BM379" s="13">
        <f t="shared" si="263"/>
        <v>0</v>
      </c>
    </row>
    <row r="380" spans="1:65" ht="12.75" thickBot="1" x14ac:dyDescent="0.3">
      <c r="A380" s="36"/>
      <c r="B380" s="36"/>
      <c r="C380" s="74" t="s">
        <v>345</v>
      </c>
      <c r="D380" s="12"/>
      <c r="E380" s="13">
        <f>SUM(E363:E379)</f>
        <v>0</v>
      </c>
      <c r="G380" s="36"/>
      <c r="H380" s="36"/>
      <c r="I380" s="74" t="s">
        <v>345</v>
      </c>
      <c r="J380" s="12"/>
      <c r="K380" s="13">
        <f>SUM(K363:K379)</f>
        <v>0</v>
      </c>
      <c r="M380" s="36"/>
      <c r="N380" s="36"/>
      <c r="O380" s="74" t="s">
        <v>345</v>
      </c>
      <c r="P380" s="12"/>
      <c r="Q380" s="13">
        <f>SUM(Q363:Q379)</f>
        <v>0</v>
      </c>
      <c r="S380" s="36"/>
      <c r="T380" s="36"/>
      <c r="U380" s="74" t="s">
        <v>345</v>
      </c>
      <c r="V380" s="12"/>
      <c r="W380" s="13">
        <f>SUM(W363:W379)</f>
        <v>0</v>
      </c>
      <c r="Y380" s="36"/>
      <c r="Z380" s="36"/>
      <c r="AA380" s="74" t="s">
        <v>345</v>
      </c>
      <c r="AB380" s="12"/>
      <c r="AC380" s="13">
        <f>SUM(AC363:AC379)</f>
        <v>0</v>
      </c>
      <c r="AE380" s="36"/>
      <c r="AF380" s="36"/>
      <c r="AG380" s="74" t="s">
        <v>345</v>
      </c>
      <c r="AH380" s="12"/>
      <c r="AI380" s="13">
        <f>SUM(AI363:AI379)</f>
        <v>0</v>
      </c>
      <c r="AK380" s="36"/>
      <c r="AL380" s="36"/>
      <c r="AM380" s="74" t="s">
        <v>345</v>
      </c>
      <c r="AN380" s="12"/>
      <c r="AO380" s="13">
        <f>SUM(AO363:AO379)</f>
        <v>0</v>
      </c>
      <c r="AQ380" s="36"/>
      <c r="AR380" s="36"/>
      <c r="AS380" s="74" t="s">
        <v>345</v>
      </c>
      <c r="AT380" s="12"/>
      <c r="AU380" s="13">
        <f>SUM(AU363:AU379)</f>
        <v>0</v>
      </c>
      <c r="AW380" s="36"/>
      <c r="AX380" s="36"/>
      <c r="AY380" s="74" t="s">
        <v>345</v>
      </c>
      <c r="AZ380" s="12"/>
      <c r="BA380" s="13">
        <f>SUM(BA363:BA379)</f>
        <v>0</v>
      </c>
      <c r="BC380" s="36"/>
      <c r="BD380" s="36"/>
      <c r="BE380" s="51" t="s">
        <v>293</v>
      </c>
      <c r="BF380" s="12"/>
      <c r="BG380" s="13">
        <f>SUM(BG363:BG379)</f>
        <v>6005</v>
      </c>
      <c r="BI380" s="36"/>
      <c r="BJ380" s="36"/>
      <c r="BK380" s="74" t="s">
        <v>345</v>
      </c>
      <c r="BL380" s="12"/>
      <c r="BM380" s="13">
        <f>SUM(BM363:BM379)</f>
        <v>0</v>
      </c>
    </row>
    <row r="381" spans="1:65" ht="12.75" thickBot="1" x14ac:dyDescent="0.3">
      <c r="A381" s="36"/>
      <c r="B381" s="36"/>
      <c r="C381" s="51" t="s">
        <v>294</v>
      </c>
      <c r="D381" s="12"/>
      <c r="E381" s="13">
        <f>+E380</f>
        <v>0</v>
      </c>
      <c r="G381" s="36"/>
      <c r="H381" s="36"/>
      <c r="I381" s="51" t="s">
        <v>294</v>
      </c>
      <c r="J381" s="12"/>
      <c r="K381" s="13">
        <f>+K380</f>
        <v>0</v>
      </c>
      <c r="M381" s="36"/>
      <c r="N381" s="36"/>
      <c r="O381" s="51" t="s">
        <v>294</v>
      </c>
      <c r="P381" s="12"/>
      <c r="Q381" s="13">
        <f>+Q380</f>
        <v>0</v>
      </c>
      <c r="S381" s="36"/>
      <c r="T381" s="36"/>
      <c r="U381" s="51" t="s">
        <v>294</v>
      </c>
      <c r="V381" s="12"/>
      <c r="W381" s="13">
        <f>+W380</f>
        <v>0</v>
      </c>
      <c r="Y381" s="36"/>
      <c r="Z381" s="36"/>
      <c r="AA381" s="51" t="s">
        <v>294</v>
      </c>
      <c r="AB381" s="12"/>
      <c r="AC381" s="13">
        <f>+AC380</f>
        <v>0</v>
      </c>
      <c r="AE381" s="36"/>
      <c r="AF381" s="36"/>
      <c r="AG381" s="51" t="s">
        <v>294</v>
      </c>
      <c r="AH381" s="12"/>
      <c r="AI381" s="13">
        <f>+AI380</f>
        <v>0</v>
      </c>
      <c r="AK381" s="36"/>
      <c r="AL381" s="36"/>
      <c r="AM381" s="51" t="s">
        <v>294</v>
      </c>
      <c r="AN381" s="12"/>
      <c r="AO381" s="13">
        <f>+AO380</f>
        <v>0</v>
      </c>
      <c r="AQ381" s="36"/>
      <c r="AR381" s="36"/>
      <c r="AS381" s="51" t="s">
        <v>294</v>
      </c>
      <c r="AT381" s="12"/>
      <c r="AU381" s="13">
        <f>+AU380</f>
        <v>0</v>
      </c>
      <c r="AW381" s="36"/>
      <c r="AX381" s="36"/>
      <c r="AY381" s="51" t="s">
        <v>294</v>
      </c>
      <c r="AZ381" s="12"/>
      <c r="BA381" s="13">
        <f>+BA380</f>
        <v>0</v>
      </c>
      <c r="BC381" s="36"/>
      <c r="BD381" s="36"/>
      <c r="BE381" s="51" t="s">
        <v>294</v>
      </c>
      <c r="BF381" s="12"/>
      <c r="BG381" s="13">
        <f>+BG380</f>
        <v>6005</v>
      </c>
      <c r="BI381" s="36"/>
      <c r="BJ381" s="36"/>
      <c r="BK381" s="51" t="s">
        <v>294</v>
      </c>
      <c r="BL381" s="12"/>
      <c r="BM381" s="13">
        <f>+BM380</f>
        <v>0</v>
      </c>
    </row>
    <row r="382" spans="1:65" x14ac:dyDescent="0.25">
      <c r="A382" s="36"/>
      <c r="B382" s="36"/>
      <c r="C382" s="54"/>
      <c r="D382" s="12"/>
      <c r="E382" s="12"/>
      <c r="G382" s="36"/>
      <c r="H382" s="36"/>
      <c r="I382" s="54"/>
      <c r="J382" s="12"/>
      <c r="K382" s="12"/>
      <c r="M382" s="36"/>
      <c r="N382" s="36"/>
      <c r="O382" s="54"/>
      <c r="P382" s="12"/>
      <c r="Q382" s="12"/>
      <c r="S382" s="36"/>
      <c r="T382" s="36"/>
      <c r="U382" s="54"/>
      <c r="V382" s="12"/>
      <c r="W382" s="12"/>
      <c r="Y382" s="36"/>
      <c r="Z382" s="36"/>
      <c r="AA382" s="54"/>
      <c r="AB382" s="12"/>
      <c r="AC382" s="12"/>
      <c r="AE382" s="36"/>
      <c r="AF382" s="36"/>
      <c r="AG382" s="54"/>
      <c r="AH382" s="12"/>
      <c r="AI382" s="12"/>
      <c r="AK382" s="36"/>
      <c r="AL382" s="36"/>
      <c r="AM382" s="54"/>
      <c r="AN382" s="12"/>
      <c r="AO382" s="12"/>
      <c r="AQ382" s="36"/>
      <c r="AR382" s="36"/>
      <c r="AS382" s="54"/>
      <c r="AT382" s="12"/>
      <c r="AU382" s="12"/>
      <c r="AW382" s="36"/>
      <c r="AX382" s="36"/>
      <c r="AY382" s="54"/>
      <c r="AZ382" s="12"/>
      <c r="BA382" s="12"/>
      <c r="BC382" s="36"/>
      <c r="BD382" s="36"/>
      <c r="BE382" s="54"/>
      <c r="BF382" s="12"/>
      <c r="BG382" s="12"/>
      <c r="BI382" s="36"/>
      <c r="BJ382" s="36"/>
      <c r="BK382" s="54"/>
      <c r="BL382" s="12"/>
      <c r="BM382" s="12"/>
    </row>
    <row r="383" spans="1:65" ht="15.6" customHeight="1" thickBot="1" x14ac:dyDescent="0.3">
      <c r="A383" s="76" t="s">
        <v>295</v>
      </c>
      <c r="B383" s="76"/>
      <c r="C383" s="76"/>
      <c r="D383" s="22"/>
      <c r="E383" s="22"/>
      <c r="G383" s="76" t="s">
        <v>295</v>
      </c>
      <c r="H383" s="76"/>
      <c r="I383" s="76"/>
      <c r="J383" s="22"/>
      <c r="K383" s="22"/>
      <c r="M383" s="76" t="s">
        <v>295</v>
      </c>
      <c r="N383" s="76"/>
      <c r="O383" s="76"/>
      <c r="P383" s="22"/>
      <c r="Q383" s="22"/>
      <c r="S383" s="76" t="s">
        <v>295</v>
      </c>
      <c r="T383" s="76"/>
      <c r="U383" s="76"/>
      <c r="V383" s="22"/>
      <c r="W383" s="22"/>
      <c r="Y383" s="76" t="s">
        <v>295</v>
      </c>
      <c r="Z383" s="76"/>
      <c r="AA383" s="76"/>
      <c r="AB383" s="22"/>
      <c r="AC383" s="22"/>
      <c r="AE383" s="76" t="s">
        <v>295</v>
      </c>
      <c r="AF383" s="76"/>
      <c r="AG383" s="76"/>
      <c r="AH383" s="22"/>
      <c r="AI383" s="22"/>
      <c r="AK383" s="76" t="s">
        <v>295</v>
      </c>
      <c r="AL383" s="76"/>
      <c r="AM383" s="76"/>
      <c r="AN383" s="22"/>
      <c r="AO383" s="22"/>
      <c r="AQ383" s="76" t="s">
        <v>295</v>
      </c>
      <c r="AR383" s="76"/>
      <c r="AS383" s="76"/>
      <c r="AT383" s="22"/>
      <c r="AU383" s="22"/>
      <c r="AW383" s="76" t="s">
        <v>295</v>
      </c>
      <c r="AX383" s="76"/>
      <c r="AY383" s="76"/>
      <c r="AZ383" s="22"/>
      <c r="BA383" s="22"/>
      <c r="BC383" s="76" t="s">
        <v>295</v>
      </c>
      <c r="BD383" s="76"/>
      <c r="BE383" s="76"/>
      <c r="BF383" s="22"/>
      <c r="BG383" s="22"/>
      <c r="BI383" s="76" t="s">
        <v>295</v>
      </c>
      <c r="BJ383" s="76"/>
      <c r="BK383" s="76"/>
      <c r="BL383" s="22"/>
      <c r="BM383" s="22"/>
    </row>
    <row r="384" spans="1:65" ht="15.75" customHeight="1" x14ac:dyDescent="0.25">
      <c r="A384" s="37" t="s">
        <v>2</v>
      </c>
      <c r="B384" s="38" t="s">
        <v>3</v>
      </c>
      <c r="C384" s="48"/>
      <c r="D384" s="20" t="s">
        <v>4</v>
      </c>
      <c r="E384" s="20" t="s">
        <v>5</v>
      </c>
      <c r="G384" s="37" t="s">
        <v>2</v>
      </c>
      <c r="H384" s="38" t="s">
        <v>3</v>
      </c>
      <c r="I384" s="48"/>
      <c r="J384" s="20" t="s">
        <v>4</v>
      </c>
      <c r="K384" s="20" t="s">
        <v>5</v>
      </c>
      <c r="M384" s="37" t="s">
        <v>2</v>
      </c>
      <c r="N384" s="38" t="s">
        <v>3</v>
      </c>
      <c r="O384" s="48"/>
      <c r="P384" s="20" t="s">
        <v>4</v>
      </c>
      <c r="Q384" s="20" t="s">
        <v>5</v>
      </c>
      <c r="S384" s="37" t="s">
        <v>2</v>
      </c>
      <c r="T384" s="38" t="s">
        <v>3</v>
      </c>
      <c r="U384" s="48"/>
      <c r="V384" s="20" t="s">
        <v>4</v>
      </c>
      <c r="W384" s="20" t="s">
        <v>5</v>
      </c>
      <c r="Y384" s="37" t="s">
        <v>2</v>
      </c>
      <c r="Z384" s="38" t="s">
        <v>3</v>
      </c>
      <c r="AA384" s="48"/>
      <c r="AB384" s="20" t="s">
        <v>4</v>
      </c>
      <c r="AC384" s="20" t="s">
        <v>5</v>
      </c>
      <c r="AE384" s="37" t="s">
        <v>2</v>
      </c>
      <c r="AF384" s="38" t="s">
        <v>3</v>
      </c>
      <c r="AG384" s="48"/>
      <c r="AH384" s="20" t="s">
        <v>4</v>
      </c>
      <c r="AI384" s="20" t="s">
        <v>5</v>
      </c>
      <c r="AK384" s="37" t="s">
        <v>2</v>
      </c>
      <c r="AL384" s="38" t="s">
        <v>3</v>
      </c>
      <c r="AM384" s="48"/>
      <c r="AN384" s="20" t="s">
        <v>4</v>
      </c>
      <c r="AO384" s="20" t="s">
        <v>5</v>
      </c>
      <c r="AQ384" s="37" t="s">
        <v>2</v>
      </c>
      <c r="AR384" s="38" t="s">
        <v>3</v>
      </c>
      <c r="AS384" s="48"/>
      <c r="AT384" s="20" t="s">
        <v>4</v>
      </c>
      <c r="AU384" s="20" t="s">
        <v>5</v>
      </c>
      <c r="AW384" s="37" t="s">
        <v>2</v>
      </c>
      <c r="AX384" s="38" t="s">
        <v>3</v>
      </c>
      <c r="AY384" s="48"/>
      <c r="AZ384" s="20" t="s">
        <v>4</v>
      </c>
      <c r="BA384" s="20" t="s">
        <v>5</v>
      </c>
      <c r="BC384" s="37" t="s">
        <v>2</v>
      </c>
      <c r="BD384" s="38" t="s">
        <v>3</v>
      </c>
      <c r="BE384" s="48"/>
      <c r="BF384" s="20" t="s">
        <v>4</v>
      </c>
      <c r="BG384" s="20" t="s">
        <v>5</v>
      </c>
      <c r="BI384" s="37" t="s">
        <v>2</v>
      </c>
      <c r="BJ384" s="38" t="s">
        <v>3</v>
      </c>
      <c r="BK384" s="48"/>
      <c r="BL384" s="20" t="s">
        <v>4</v>
      </c>
      <c r="BM384" s="20" t="s">
        <v>5</v>
      </c>
    </row>
    <row r="385" spans="1:65" ht="15.75" customHeight="1" thickBot="1" x14ac:dyDescent="0.3">
      <c r="A385" s="35" t="s">
        <v>6</v>
      </c>
      <c r="B385" s="19" t="s">
        <v>7</v>
      </c>
      <c r="C385" s="49" t="s">
        <v>8</v>
      </c>
      <c r="D385" s="21" t="s">
        <v>9</v>
      </c>
      <c r="E385" s="21" t="s">
        <v>9</v>
      </c>
      <c r="G385" s="35" t="s">
        <v>6</v>
      </c>
      <c r="H385" s="19" t="s">
        <v>7</v>
      </c>
      <c r="I385" s="49" t="s">
        <v>8</v>
      </c>
      <c r="J385" s="21" t="s">
        <v>9</v>
      </c>
      <c r="K385" s="21" t="s">
        <v>9</v>
      </c>
      <c r="M385" s="35" t="s">
        <v>6</v>
      </c>
      <c r="N385" s="19" t="s">
        <v>7</v>
      </c>
      <c r="O385" s="49" t="s">
        <v>8</v>
      </c>
      <c r="P385" s="21" t="s">
        <v>9</v>
      </c>
      <c r="Q385" s="21" t="s">
        <v>9</v>
      </c>
      <c r="S385" s="35" t="s">
        <v>6</v>
      </c>
      <c r="T385" s="19" t="s">
        <v>7</v>
      </c>
      <c r="U385" s="49" t="s">
        <v>8</v>
      </c>
      <c r="V385" s="21" t="s">
        <v>9</v>
      </c>
      <c r="W385" s="21" t="s">
        <v>9</v>
      </c>
      <c r="Y385" s="35" t="s">
        <v>6</v>
      </c>
      <c r="Z385" s="19" t="s">
        <v>7</v>
      </c>
      <c r="AA385" s="49" t="s">
        <v>8</v>
      </c>
      <c r="AB385" s="21" t="s">
        <v>9</v>
      </c>
      <c r="AC385" s="21" t="s">
        <v>9</v>
      </c>
      <c r="AE385" s="35" t="s">
        <v>6</v>
      </c>
      <c r="AF385" s="19" t="s">
        <v>7</v>
      </c>
      <c r="AG385" s="49" t="s">
        <v>8</v>
      </c>
      <c r="AH385" s="21" t="s">
        <v>9</v>
      </c>
      <c r="AI385" s="21" t="s">
        <v>9</v>
      </c>
      <c r="AK385" s="35" t="s">
        <v>6</v>
      </c>
      <c r="AL385" s="19" t="s">
        <v>7</v>
      </c>
      <c r="AM385" s="49" t="s">
        <v>8</v>
      </c>
      <c r="AN385" s="21" t="s">
        <v>9</v>
      </c>
      <c r="AO385" s="21" t="s">
        <v>9</v>
      </c>
      <c r="AQ385" s="35" t="s">
        <v>6</v>
      </c>
      <c r="AR385" s="19" t="s">
        <v>7</v>
      </c>
      <c r="AS385" s="49" t="s">
        <v>8</v>
      </c>
      <c r="AT385" s="21" t="s">
        <v>9</v>
      </c>
      <c r="AU385" s="21" t="s">
        <v>9</v>
      </c>
      <c r="AW385" s="35" t="s">
        <v>6</v>
      </c>
      <c r="AX385" s="19" t="s">
        <v>7</v>
      </c>
      <c r="AY385" s="49" t="s">
        <v>8</v>
      </c>
      <c r="AZ385" s="21" t="s">
        <v>9</v>
      </c>
      <c r="BA385" s="21" t="s">
        <v>9</v>
      </c>
      <c r="BC385" s="35" t="s">
        <v>6</v>
      </c>
      <c r="BD385" s="19" t="s">
        <v>7</v>
      </c>
      <c r="BE385" s="49" t="s">
        <v>8</v>
      </c>
      <c r="BF385" s="21" t="s">
        <v>9</v>
      </c>
      <c r="BG385" s="21" t="s">
        <v>9</v>
      </c>
      <c r="BI385" s="35" t="s">
        <v>6</v>
      </c>
      <c r="BJ385" s="19" t="s">
        <v>7</v>
      </c>
      <c r="BK385" s="49" t="s">
        <v>8</v>
      </c>
      <c r="BL385" s="21" t="s">
        <v>9</v>
      </c>
      <c r="BM385" s="21" t="s">
        <v>9</v>
      </c>
    </row>
    <row r="386" spans="1:65" ht="12.6" customHeight="1" thickBot="1" x14ac:dyDescent="0.3">
      <c r="A386" s="35">
        <v>1</v>
      </c>
      <c r="B386" s="19">
        <v>5000</v>
      </c>
      <c r="C386" s="50" t="s">
        <v>296</v>
      </c>
      <c r="D386" s="67">
        <v>0.89500000000000002</v>
      </c>
      <c r="E386" s="13">
        <f>SUM(B386*D386)</f>
        <v>4475</v>
      </c>
      <c r="G386" s="35">
        <v>1</v>
      </c>
      <c r="H386" s="19">
        <v>5000</v>
      </c>
      <c r="I386" s="50" t="s">
        <v>296</v>
      </c>
      <c r="J386" s="67">
        <v>0.95</v>
      </c>
      <c r="K386" s="13">
        <f>SUM(H386*J386)</f>
        <v>4750</v>
      </c>
      <c r="M386" s="35">
        <v>1</v>
      </c>
      <c r="N386" s="19">
        <v>5000</v>
      </c>
      <c r="O386" s="50" t="s">
        <v>296</v>
      </c>
      <c r="P386" s="67"/>
      <c r="Q386" s="13">
        <f>SUM(N386*P386)</f>
        <v>0</v>
      </c>
      <c r="S386" s="35">
        <v>1</v>
      </c>
      <c r="T386" s="19">
        <v>5000</v>
      </c>
      <c r="U386" s="50" t="s">
        <v>296</v>
      </c>
      <c r="V386" s="67"/>
      <c r="W386" s="13">
        <f>SUM(T386*V386)</f>
        <v>0</v>
      </c>
      <c r="Y386" s="35">
        <v>1</v>
      </c>
      <c r="Z386" s="19">
        <v>5000</v>
      </c>
      <c r="AA386" s="50" t="s">
        <v>296</v>
      </c>
      <c r="AB386" s="67"/>
      <c r="AC386" s="13">
        <f>SUM(Z386*AB386)</f>
        <v>0</v>
      </c>
      <c r="AE386" s="35">
        <v>1</v>
      </c>
      <c r="AF386" s="19">
        <v>5000</v>
      </c>
      <c r="AG386" s="50" t="s">
        <v>296</v>
      </c>
      <c r="AH386" s="67">
        <v>0</v>
      </c>
      <c r="AI386" s="13">
        <f>SUM(AF386*AH386)</f>
        <v>0</v>
      </c>
      <c r="AK386" s="35">
        <v>1</v>
      </c>
      <c r="AL386" s="19">
        <v>5000</v>
      </c>
      <c r="AM386" s="50" t="s">
        <v>296</v>
      </c>
      <c r="AN386" s="67">
        <v>0</v>
      </c>
      <c r="AO386" s="13">
        <f>SUM(AL386*AN386)</f>
        <v>0</v>
      </c>
      <c r="AQ386" s="35">
        <v>1</v>
      </c>
      <c r="AR386" s="19">
        <v>5000</v>
      </c>
      <c r="AS386" s="50" t="s">
        <v>296</v>
      </c>
      <c r="AT386" s="67">
        <v>1</v>
      </c>
      <c r="AU386" s="13">
        <f>SUM(AR386*AT386)</f>
        <v>5000</v>
      </c>
      <c r="AW386" s="35">
        <v>1</v>
      </c>
      <c r="AX386" s="19">
        <v>5000</v>
      </c>
      <c r="AY386" s="50" t="s">
        <v>296</v>
      </c>
      <c r="AZ386" s="67">
        <v>0</v>
      </c>
      <c r="BA386" s="13">
        <f>SUM(AX386*AZ386)</f>
        <v>0</v>
      </c>
      <c r="BC386" s="35">
        <v>1</v>
      </c>
      <c r="BD386" s="19">
        <v>5000</v>
      </c>
      <c r="BE386" s="50" t="s">
        <v>296</v>
      </c>
      <c r="BF386" s="67"/>
      <c r="BG386" s="13">
        <f>SUM(BD386*BF386)</f>
        <v>0</v>
      </c>
      <c r="BI386" s="35">
        <v>1</v>
      </c>
      <c r="BJ386" s="19">
        <v>5000</v>
      </c>
      <c r="BK386" s="50" t="s">
        <v>296</v>
      </c>
      <c r="BL386" s="67">
        <v>0</v>
      </c>
      <c r="BM386" s="13">
        <f>SUM(BJ386*BL386)</f>
        <v>0</v>
      </c>
    </row>
    <row r="387" spans="1:65" ht="12.6" customHeight="1" thickBot="1" x14ac:dyDescent="0.3">
      <c r="A387" s="35">
        <v>2</v>
      </c>
      <c r="B387" s="19">
        <v>5000</v>
      </c>
      <c r="C387" s="50" t="s">
        <v>297</v>
      </c>
      <c r="D387" s="67">
        <v>0.92</v>
      </c>
      <c r="E387" s="13">
        <f>SUM(B387*D387)</f>
        <v>4600</v>
      </c>
      <c r="G387" s="35">
        <v>2</v>
      </c>
      <c r="H387" s="19">
        <v>5000</v>
      </c>
      <c r="I387" s="50" t="s">
        <v>297</v>
      </c>
      <c r="J387" s="67">
        <v>1</v>
      </c>
      <c r="K387" s="13">
        <f>SUM(H387*J387)</f>
        <v>5000</v>
      </c>
      <c r="M387" s="35">
        <v>2</v>
      </c>
      <c r="N387" s="19">
        <v>5000</v>
      </c>
      <c r="O387" s="50" t="s">
        <v>297</v>
      </c>
      <c r="P387" s="67"/>
      <c r="Q387" s="13">
        <f>SUM(N387*P387)</f>
        <v>0</v>
      </c>
      <c r="S387" s="35">
        <v>2</v>
      </c>
      <c r="T387" s="19">
        <v>5000</v>
      </c>
      <c r="U387" s="50" t="s">
        <v>297</v>
      </c>
      <c r="V387" s="67"/>
      <c r="W387" s="13">
        <f>SUM(T387*V387)</f>
        <v>0</v>
      </c>
      <c r="Y387" s="35">
        <v>2</v>
      </c>
      <c r="Z387" s="19">
        <v>5000</v>
      </c>
      <c r="AA387" s="50" t="s">
        <v>297</v>
      </c>
      <c r="AB387" s="67"/>
      <c r="AC387" s="13">
        <f>SUM(Z387*AB387)</f>
        <v>0</v>
      </c>
      <c r="AE387" s="35">
        <v>2</v>
      </c>
      <c r="AF387" s="19">
        <v>5000</v>
      </c>
      <c r="AG387" s="50" t="s">
        <v>297</v>
      </c>
      <c r="AH387" s="67">
        <v>0</v>
      </c>
      <c r="AI387" s="13">
        <f>SUM(AF387*AH387)</f>
        <v>0</v>
      </c>
      <c r="AK387" s="35">
        <v>2</v>
      </c>
      <c r="AL387" s="19">
        <v>5000</v>
      </c>
      <c r="AM387" s="50" t="s">
        <v>297</v>
      </c>
      <c r="AN387" s="67">
        <v>0</v>
      </c>
      <c r="AO387" s="13">
        <f>SUM(AL387*AN387)</f>
        <v>0</v>
      </c>
      <c r="AQ387" s="35">
        <v>2</v>
      </c>
      <c r="AR387" s="19">
        <v>5000</v>
      </c>
      <c r="AS387" s="50" t="s">
        <v>297</v>
      </c>
      <c r="AT387" s="67">
        <v>1.1000000000000001</v>
      </c>
      <c r="AU387" s="13">
        <f>SUM(AR387*AT387)</f>
        <v>5500</v>
      </c>
      <c r="AW387" s="35">
        <v>2</v>
      </c>
      <c r="AX387" s="19">
        <v>5000</v>
      </c>
      <c r="AY387" s="50" t="s">
        <v>297</v>
      </c>
      <c r="AZ387" s="67">
        <v>0</v>
      </c>
      <c r="BA387" s="13">
        <f>SUM(AX387*AZ387)</f>
        <v>0</v>
      </c>
      <c r="BC387" s="35">
        <v>2</v>
      </c>
      <c r="BD387" s="19">
        <v>5000</v>
      </c>
      <c r="BE387" s="50" t="s">
        <v>297</v>
      </c>
      <c r="BF387" s="67"/>
      <c r="BG387" s="13">
        <f>SUM(BD387*BF387)</f>
        <v>0</v>
      </c>
      <c r="BI387" s="35">
        <v>2</v>
      </c>
      <c r="BJ387" s="19">
        <v>5000</v>
      </c>
      <c r="BK387" s="50" t="s">
        <v>297</v>
      </c>
      <c r="BL387" s="67">
        <v>0</v>
      </c>
      <c r="BM387" s="13">
        <f>SUM(BJ387*BL387)</f>
        <v>0</v>
      </c>
    </row>
    <row r="388" spans="1:65" ht="12.75" customHeight="1" thickBot="1" x14ac:dyDescent="0.3">
      <c r="A388" s="36"/>
      <c r="B388" s="36"/>
      <c r="C388" s="51" t="s">
        <v>293</v>
      </c>
      <c r="D388" s="12"/>
      <c r="E388" s="13">
        <f>SUM(E386:E387)</f>
        <v>9075</v>
      </c>
      <c r="G388" s="36"/>
      <c r="H388" s="36"/>
      <c r="I388" s="51" t="s">
        <v>293</v>
      </c>
      <c r="J388" s="12"/>
      <c r="K388" s="13">
        <f>SUM(K386:K387)</f>
        <v>9750</v>
      </c>
      <c r="M388" s="36"/>
      <c r="N388" s="36"/>
      <c r="O388" s="74" t="s">
        <v>345</v>
      </c>
      <c r="P388" s="12"/>
      <c r="Q388" s="13">
        <f>SUM(Q386:Q387)</f>
        <v>0</v>
      </c>
      <c r="S388" s="36"/>
      <c r="T388" s="36"/>
      <c r="U388" s="74" t="s">
        <v>345</v>
      </c>
      <c r="V388" s="12"/>
      <c r="W388" s="13">
        <f>SUM(W386:W387)</f>
        <v>0</v>
      </c>
      <c r="Y388" s="36"/>
      <c r="Z388" s="36"/>
      <c r="AA388" s="74" t="s">
        <v>345</v>
      </c>
      <c r="AB388" s="12"/>
      <c r="AC388" s="13">
        <f>SUM(AC386:AC387)</f>
        <v>0</v>
      </c>
      <c r="AE388" s="36"/>
      <c r="AF388" s="36"/>
      <c r="AG388" s="74" t="s">
        <v>345</v>
      </c>
      <c r="AH388" s="12"/>
      <c r="AI388" s="13">
        <f>SUM(AI386:AI387)</f>
        <v>0</v>
      </c>
      <c r="AK388" s="36"/>
      <c r="AL388" s="36"/>
      <c r="AM388" s="74" t="s">
        <v>345</v>
      </c>
      <c r="AN388" s="12"/>
      <c r="AO388" s="13">
        <f>SUM(AO386:AO387)</f>
        <v>0</v>
      </c>
      <c r="AQ388" s="36"/>
      <c r="AR388" s="36"/>
      <c r="AS388" s="51" t="s">
        <v>293</v>
      </c>
      <c r="AT388" s="12"/>
      <c r="AU388" s="13">
        <f>SUM(AU386:AU387)</f>
        <v>10500</v>
      </c>
      <c r="AW388" s="36"/>
      <c r="AX388" s="36"/>
      <c r="AY388" s="74" t="s">
        <v>345</v>
      </c>
      <c r="AZ388" s="12"/>
      <c r="BA388" s="13">
        <f>SUM(BA386:BA387)</f>
        <v>0</v>
      </c>
      <c r="BC388" s="36"/>
      <c r="BD388" s="36"/>
      <c r="BE388" s="51" t="s">
        <v>293</v>
      </c>
      <c r="BF388" s="12"/>
      <c r="BG388" s="13">
        <f>SUM(BG386:BG387)</f>
        <v>0</v>
      </c>
      <c r="BI388" s="36"/>
      <c r="BJ388" s="36"/>
      <c r="BK388" s="74" t="s">
        <v>345</v>
      </c>
      <c r="BL388" s="12"/>
      <c r="BM388" s="13">
        <f>SUM(BM386:BM387)</f>
        <v>0</v>
      </c>
    </row>
    <row r="389" spans="1:65" ht="12.75" thickBot="1" x14ac:dyDescent="0.3">
      <c r="A389" s="36"/>
      <c r="B389" s="36"/>
      <c r="C389" s="51" t="s">
        <v>298</v>
      </c>
      <c r="D389" s="12"/>
      <c r="E389" s="13">
        <f>+E388</f>
        <v>9075</v>
      </c>
      <c r="G389" s="36"/>
      <c r="H389" s="36"/>
      <c r="I389" s="51" t="s">
        <v>298</v>
      </c>
      <c r="J389" s="12"/>
      <c r="K389" s="13">
        <f>+K388</f>
        <v>9750</v>
      </c>
      <c r="M389" s="36"/>
      <c r="N389" s="36"/>
      <c r="O389" s="51" t="s">
        <v>298</v>
      </c>
      <c r="P389" s="12"/>
      <c r="Q389" s="13">
        <f>+Q388</f>
        <v>0</v>
      </c>
      <c r="S389" s="36"/>
      <c r="T389" s="36"/>
      <c r="U389" s="51" t="s">
        <v>298</v>
      </c>
      <c r="V389" s="12"/>
      <c r="W389" s="13">
        <f>+W388</f>
        <v>0</v>
      </c>
      <c r="Y389" s="36"/>
      <c r="Z389" s="36"/>
      <c r="AA389" s="51" t="s">
        <v>298</v>
      </c>
      <c r="AB389" s="12"/>
      <c r="AC389" s="13">
        <f>+AC388</f>
        <v>0</v>
      </c>
      <c r="AE389" s="36"/>
      <c r="AF389" s="36"/>
      <c r="AG389" s="51" t="s">
        <v>298</v>
      </c>
      <c r="AH389" s="12"/>
      <c r="AI389" s="13">
        <f>+AI388</f>
        <v>0</v>
      </c>
      <c r="AK389" s="36"/>
      <c r="AL389" s="36"/>
      <c r="AM389" s="51" t="s">
        <v>298</v>
      </c>
      <c r="AN389" s="12"/>
      <c r="AO389" s="13">
        <f>+AO388</f>
        <v>0</v>
      </c>
      <c r="AQ389" s="36"/>
      <c r="AR389" s="36"/>
      <c r="AS389" s="51" t="s">
        <v>298</v>
      </c>
      <c r="AT389" s="12"/>
      <c r="AU389" s="13">
        <f>+AU388</f>
        <v>10500</v>
      </c>
      <c r="AW389" s="36"/>
      <c r="AX389" s="36"/>
      <c r="AY389" s="51" t="s">
        <v>298</v>
      </c>
      <c r="AZ389" s="12"/>
      <c r="BA389" s="13">
        <f>+BA388</f>
        <v>0</v>
      </c>
      <c r="BC389" s="36"/>
      <c r="BD389" s="36"/>
      <c r="BE389" s="51" t="s">
        <v>298</v>
      </c>
      <c r="BF389" s="12"/>
      <c r="BG389" s="13">
        <f>+BG388</f>
        <v>0</v>
      </c>
      <c r="BI389" s="36"/>
      <c r="BJ389" s="36"/>
      <c r="BK389" s="51" t="s">
        <v>298</v>
      </c>
      <c r="BL389" s="12"/>
      <c r="BM389" s="13">
        <f>+BM388</f>
        <v>0</v>
      </c>
    </row>
    <row r="390" spans="1:65" x14ac:dyDescent="0.25">
      <c r="A390" s="36"/>
      <c r="B390" s="36"/>
      <c r="C390" s="54"/>
      <c r="D390" s="12"/>
      <c r="E390" s="12"/>
      <c r="G390" s="36"/>
      <c r="H390" s="36"/>
      <c r="I390" s="54"/>
      <c r="J390" s="12"/>
      <c r="K390" s="12"/>
      <c r="M390" s="36"/>
      <c r="N390" s="36"/>
      <c r="O390" s="54"/>
      <c r="P390" s="12"/>
      <c r="Q390" s="12"/>
      <c r="S390" s="36"/>
      <c r="T390" s="36"/>
      <c r="U390" s="54"/>
      <c r="V390" s="12"/>
      <c r="W390" s="12"/>
      <c r="Y390" s="36"/>
      <c r="Z390" s="36"/>
      <c r="AA390" s="54"/>
      <c r="AB390" s="12"/>
      <c r="AC390" s="12"/>
      <c r="AE390" s="36"/>
      <c r="AF390" s="36"/>
      <c r="AG390" s="54"/>
      <c r="AH390" s="12"/>
      <c r="AI390" s="12"/>
      <c r="AK390" s="36"/>
      <c r="AL390" s="36"/>
      <c r="AM390" s="54"/>
      <c r="AN390" s="12"/>
      <c r="AO390" s="12"/>
      <c r="AQ390" s="36"/>
      <c r="AR390" s="36"/>
      <c r="AS390" s="54"/>
      <c r="AT390" s="12"/>
      <c r="AU390" s="12"/>
      <c r="AW390" s="36"/>
      <c r="AX390" s="36"/>
      <c r="AY390" s="54"/>
      <c r="AZ390" s="12"/>
      <c r="BA390" s="12"/>
      <c r="BC390" s="36"/>
      <c r="BD390" s="36"/>
      <c r="BE390" s="54"/>
      <c r="BF390" s="12"/>
      <c r="BG390" s="12"/>
      <c r="BI390" s="36"/>
      <c r="BJ390" s="36"/>
      <c r="BK390" s="54"/>
      <c r="BL390" s="12"/>
      <c r="BM390" s="12"/>
    </row>
    <row r="391" spans="1:65" ht="12" customHeight="1" thickBot="1" x14ac:dyDescent="0.3">
      <c r="A391" s="76" t="s">
        <v>333</v>
      </c>
      <c r="B391" s="76"/>
      <c r="C391" s="76"/>
      <c r="D391" s="22"/>
      <c r="E391" s="22"/>
      <c r="G391" s="76" t="s">
        <v>333</v>
      </c>
      <c r="H391" s="76"/>
      <c r="I391" s="76"/>
      <c r="J391" s="22"/>
      <c r="K391" s="22"/>
      <c r="M391" s="76" t="s">
        <v>333</v>
      </c>
      <c r="N391" s="76"/>
      <c r="O391" s="76"/>
      <c r="P391" s="22"/>
      <c r="Q391" s="22"/>
      <c r="S391" s="76" t="s">
        <v>333</v>
      </c>
      <c r="T391" s="76"/>
      <c r="U391" s="76"/>
      <c r="V391" s="22"/>
      <c r="W391" s="22"/>
      <c r="Y391" s="76" t="s">
        <v>333</v>
      </c>
      <c r="Z391" s="76"/>
      <c r="AA391" s="76"/>
      <c r="AB391" s="22"/>
      <c r="AC391" s="22"/>
      <c r="AE391" s="76" t="s">
        <v>333</v>
      </c>
      <c r="AF391" s="76"/>
      <c r="AG391" s="76"/>
      <c r="AH391" s="22"/>
      <c r="AI391" s="22"/>
      <c r="AK391" s="76" t="s">
        <v>333</v>
      </c>
      <c r="AL391" s="76"/>
      <c r="AM391" s="76"/>
      <c r="AN391" s="22"/>
      <c r="AO391" s="22"/>
      <c r="AQ391" s="76" t="s">
        <v>333</v>
      </c>
      <c r="AR391" s="76"/>
      <c r="AS391" s="76"/>
      <c r="AT391" s="22"/>
      <c r="AU391" s="22"/>
      <c r="AW391" s="76" t="s">
        <v>333</v>
      </c>
      <c r="AX391" s="76"/>
      <c r="AY391" s="76"/>
      <c r="AZ391" s="22"/>
      <c r="BA391" s="22"/>
      <c r="BC391" s="76" t="s">
        <v>333</v>
      </c>
      <c r="BD391" s="76"/>
      <c r="BE391" s="76"/>
      <c r="BF391" s="22"/>
      <c r="BG391" s="22"/>
      <c r="BI391" s="76" t="s">
        <v>333</v>
      </c>
      <c r="BJ391" s="76"/>
      <c r="BK391" s="76"/>
      <c r="BL391" s="22"/>
      <c r="BM391" s="22"/>
    </row>
    <row r="392" spans="1:65" ht="15.6" customHeight="1" x14ac:dyDescent="0.25">
      <c r="A392" s="37" t="s">
        <v>2</v>
      </c>
      <c r="B392" s="38" t="s">
        <v>3</v>
      </c>
      <c r="C392" s="48"/>
      <c r="D392" s="20" t="s">
        <v>4</v>
      </c>
      <c r="E392" s="20" t="s">
        <v>5</v>
      </c>
      <c r="G392" s="37" t="s">
        <v>2</v>
      </c>
      <c r="H392" s="38" t="s">
        <v>3</v>
      </c>
      <c r="I392" s="48"/>
      <c r="J392" s="20" t="s">
        <v>4</v>
      </c>
      <c r="K392" s="20" t="s">
        <v>5</v>
      </c>
      <c r="M392" s="37" t="s">
        <v>2</v>
      </c>
      <c r="N392" s="38" t="s">
        <v>3</v>
      </c>
      <c r="O392" s="48"/>
      <c r="P392" s="20" t="s">
        <v>4</v>
      </c>
      <c r="Q392" s="20" t="s">
        <v>5</v>
      </c>
      <c r="S392" s="37" t="s">
        <v>2</v>
      </c>
      <c r="T392" s="38" t="s">
        <v>3</v>
      </c>
      <c r="U392" s="48"/>
      <c r="V392" s="20" t="s">
        <v>4</v>
      </c>
      <c r="W392" s="20" t="s">
        <v>5</v>
      </c>
      <c r="Y392" s="37" t="s">
        <v>2</v>
      </c>
      <c r="Z392" s="38" t="s">
        <v>3</v>
      </c>
      <c r="AA392" s="48"/>
      <c r="AB392" s="20" t="s">
        <v>4</v>
      </c>
      <c r="AC392" s="20" t="s">
        <v>5</v>
      </c>
      <c r="AE392" s="37" t="s">
        <v>2</v>
      </c>
      <c r="AF392" s="38" t="s">
        <v>3</v>
      </c>
      <c r="AG392" s="48"/>
      <c r="AH392" s="20" t="s">
        <v>4</v>
      </c>
      <c r="AI392" s="20" t="s">
        <v>5</v>
      </c>
      <c r="AK392" s="37" t="s">
        <v>2</v>
      </c>
      <c r="AL392" s="38" t="s">
        <v>3</v>
      </c>
      <c r="AM392" s="48"/>
      <c r="AN392" s="20" t="s">
        <v>4</v>
      </c>
      <c r="AO392" s="20" t="s">
        <v>5</v>
      </c>
      <c r="AQ392" s="37" t="s">
        <v>2</v>
      </c>
      <c r="AR392" s="38" t="s">
        <v>3</v>
      </c>
      <c r="AS392" s="48"/>
      <c r="AT392" s="20" t="s">
        <v>4</v>
      </c>
      <c r="AU392" s="20" t="s">
        <v>5</v>
      </c>
      <c r="AW392" s="37" t="s">
        <v>2</v>
      </c>
      <c r="AX392" s="38" t="s">
        <v>3</v>
      </c>
      <c r="AY392" s="48"/>
      <c r="AZ392" s="20" t="s">
        <v>4</v>
      </c>
      <c r="BA392" s="20" t="s">
        <v>5</v>
      </c>
      <c r="BC392" s="37" t="s">
        <v>2</v>
      </c>
      <c r="BD392" s="38" t="s">
        <v>3</v>
      </c>
      <c r="BE392" s="48"/>
      <c r="BF392" s="20" t="s">
        <v>4</v>
      </c>
      <c r="BG392" s="20" t="s">
        <v>5</v>
      </c>
      <c r="BI392" s="37" t="s">
        <v>2</v>
      </c>
      <c r="BJ392" s="38" t="s">
        <v>3</v>
      </c>
      <c r="BK392" s="48"/>
      <c r="BL392" s="20" t="s">
        <v>4</v>
      </c>
      <c r="BM392" s="20" t="s">
        <v>5</v>
      </c>
    </row>
    <row r="393" spans="1:65" ht="15.75" customHeight="1" thickBot="1" x14ac:dyDescent="0.3">
      <c r="A393" s="35" t="s">
        <v>6</v>
      </c>
      <c r="B393" s="19" t="s">
        <v>7</v>
      </c>
      <c r="C393" s="49" t="s">
        <v>8</v>
      </c>
      <c r="D393" s="21" t="s">
        <v>9</v>
      </c>
      <c r="E393" s="21" t="s">
        <v>9</v>
      </c>
      <c r="G393" s="35" t="s">
        <v>6</v>
      </c>
      <c r="H393" s="19" t="s">
        <v>7</v>
      </c>
      <c r="I393" s="49" t="s">
        <v>8</v>
      </c>
      <c r="J393" s="21" t="s">
        <v>9</v>
      </c>
      <c r="K393" s="21" t="s">
        <v>9</v>
      </c>
      <c r="M393" s="35" t="s">
        <v>6</v>
      </c>
      <c r="N393" s="19" t="s">
        <v>7</v>
      </c>
      <c r="O393" s="49" t="s">
        <v>8</v>
      </c>
      <c r="P393" s="21" t="s">
        <v>9</v>
      </c>
      <c r="Q393" s="21" t="s">
        <v>9</v>
      </c>
      <c r="S393" s="35" t="s">
        <v>6</v>
      </c>
      <c r="T393" s="19" t="s">
        <v>7</v>
      </c>
      <c r="U393" s="49" t="s">
        <v>8</v>
      </c>
      <c r="V393" s="21" t="s">
        <v>9</v>
      </c>
      <c r="W393" s="21" t="s">
        <v>9</v>
      </c>
      <c r="Y393" s="35" t="s">
        <v>6</v>
      </c>
      <c r="Z393" s="19" t="s">
        <v>7</v>
      </c>
      <c r="AA393" s="49" t="s">
        <v>8</v>
      </c>
      <c r="AB393" s="21" t="s">
        <v>9</v>
      </c>
      <c r="AC393" s="21" t="s">
        <v>9</v>
      </c>
      <c r="AE393" s="35" t="s">
        <v>6</v>
      </c>
      <c r="AF393" s="19" t="s">
        <v>7</v>
      </c>
      <c r="AG393" s="49" t="s">
        <v>8</v>
      </c>
      <c r="AH393" s="21" t="s">
        <v>9</v>
      </c>
      <c r="AI393" s="21" t="s">
        <v>9</v>
      </c>
      <c r="AK393" s="35" t="s">
        <v>6</v>
      </c>
      <c r="AL393" s="19" t="s">
        <v>7</v>
      </c>
      <c r="AM393" s="49" t="s">
        <v>8</v>
      </c>
      <c r="AN393" s="21" t="s">
        <v>9</v>
      </c>
      <c r="AO393" s="21" t="s">
        <v>9</v>
      </c>
      <c r="AQ393" s="35" t="s">
        <v>6</v>
      </c>
      <c r="AR393" s="19" t="s">
        <v>7</v>
      </c>
      <c r="AS393" s="49" t="s">
        <v>8</v>
      </c>
      <c r="AT393" s="21" t="s">
        <v>9</v>
      </c>
      <c r="AU393" s="21" t="s">
        <v>9</v>
      </c>
      <c r="AW393" s="35" t="s">
        <v>6</v>
      </c>
      <c r="AX393" s="19" t="s">
        <v>7</v>
      </c>
      <c r="AY393" s="49" t="s">
        <v>8</v>
      </c>
      <c r="AZ393" s="21" t="s">
        <v>9</v>
      </c>
      <c r="BA393" s="21" t="s">
        <v>9</v>
      </c>
      <c r="BC393" s="35" t="s">
        <v>6</v>
      </c>
      <c r="BD393" s="19" t="s">
        <v>7</v>
      </c>
      <c r="BE393" s="49" t="s">
        <v>8</v>
      </c>
      <c r="BF393" s="21" t="s">
        <v>9</v>
      </c>
      <c r="BG393" s="21" t="s">
        <v>9</v>
      </c>
      <c r="BI393" s="35" t="s">
        <v>6</v>
      </c>
      <c r="BJ393" s="19" t="s">
        <v>7</v>
      </c>
      <c r="BK393" s="49" t="s">
        <v>8</v>
      </c>
      <c r="BL393" s="21" t="s">
        <v>9</v>
      </c>
      <c r="BM393" s="21" t="s">
        <v>9</v>
      </c>
    </row>
    <row r="394" spans="1:65" ht="15.75" customHeight="1" thickBot="1" x14ac:dyDescent="0.3">
      <c r="A394" s="35">
        <v>1</v>
      </c>
      <c r="B394" s="19">
        <v>500</v>
      </c>
      <c r="C394" s="50" t="s">
        <v>334</v>
      </c>
      <c r="D394" s="67">
        <v>64.75</v>
      </c>
      <c r="E394" s="13">
        <f>SUM(B394*D394)</f>
        <v>32375</v>
      </c>
      <c r="G394" s="35">
        <v>1</v>
      </c>
      <c r="H394" s="19">
        <v>500</v>
      </c>
      <c r="I394" s="50" t="s">
        <v>334</v>
      </c>
      <c r="J394" s="67">
        <v>0</v>
      </c>
      <c r="K394" s="13">
        <f>SUM(H394*J394)</f>
        <v>0</v>
      </c>
      <c r="M394" s="35">
        <v>1</v>
      </c>
      <c r="N394" s="19">
        <v>500</v>
      </c>
      <c r="O394" s="50" t="s">
        <v>334</v>
      </c>
      <c r="P394" s="67"/>
      <c r="Q394" s="13">
        <f>SUM(N394*P394)</f>
        <v>0</v>
      </c>
      <c r="S394" s="35">
        <v>1</v>
      </c>
      <c r="T394" s="19">
        <v>500</v>
      </c>
      <c r="U394" s="50" t="s">
        <v>334</v>
      </c>
      <c r="V394" s="67"/>
      <c r="W394" s="13">
        <f>SUM(T394*V394)</f>
        <v>0</v>
      </c>
      <c r="Y394" s="35">
        <v>1</v>
      </c>
      <c r="Z394" s="19">
        <v>500</v>
      </c>
      <c r="AA394" s="50" t="s">
        <v>334</v>
      </c>
      <c r="AB394" s="67"/>
      <c r="AC394" s="13">
        <f>SUM(Z394*AB394)</f>
        <v>0</v>
      </c>
      <c r="AE394" s="35">
        <v>1</v>
      </c>
      <c r="AF394" s="19">
        <v>500</v>
      </c>
      <c r="AG394" s="50" t="s">
        <v>334</v>
      </c>
      <c r="AH394" s="67">
        <v>0</v>
      </c>
      <c r="AI394" s="13">
        <f>SUM(AF394*AH394)</f>
        <v>0</v>
      </c>
      <c r="AK394" s="35">
        <v>1</v>
      </c>
      <c r="AL394" s="19">
        <v>500</v>
      </c>
      <c r="AM394" s="50" t="s">
        <v>334</v>
      </c>
      <c r="AN394" s="67">
        <v>0</v>
      </c>
      <c r="AO394" s="13">
        <f>SUM(AL394*AN394)</f>
        <v>0</v>
      </c>
      <c r="AQ394" s="35">
        <v>1</v>
      </c>
      <c r="AR394" s="19">
        <v>500</v>
      </c>
      <c r="AS394" s="50" t="s">
        <v>334</v>
      </c>
      <c r="AT394" s="67"/>
      <c r="AU394" s="13">
        <f>SUM(AR394*AT394)</f>
        <v>0</v>
      </c>
      <c r="AW394" s="35">
        <v>1</v>
      </c>
      <c r="AX394" s="19">
        <v>500</v>
      </c>
      <c r="AY394" s="50" t="s">
        <v>334</v>
      </c>
      <c r="AZ394" s="67">
        <v>0</v>
      </c>
      <c r="BA394" s="13">
        <f>SUM(AX394*AZ394)</f>
        <v>0</v>
      </c>
      <c r="BC394" s="35">
        <v>1</v>
      </c>
      <c r="BD394" s="19">
        <v>500</v>
      </c>
      <c r="BE394" s="50" t="s">
        <v>334</v>
      </c>
      <c r="BF394" s="67"/>
      <c r="BG394" s="13">
        <f>SUM(BD394*BF394)</f>
        <v>0</v>
      </c>
      <c r="BI394" s="35">
        <v>1</v>
      </c>
      <c r="BJ394" s="19">
        <v>500</v>
      </c>
      <c r="BK394" s="50" t="s">
        <v>334</v>
      </c>
      <c r="BL394" s="67">
        <v>0</v>
      </c>
      <c r="BM394" s="13">
        <f>SUM(BJ394*BL394)</f>
        <v>0</v>
      </c>
    </row>
    <row r="395" spans="1:65" ht="12.6" customHeight="1" thickBot="1" x14ac:dyDescent="0.3">
      <c r="A395" s="35">
        <v>2</v>
      </c>
      <c r="B395" s="19">
        <v>500</v>
      </c>
      <c r="C395" s="50" t="s">
        <v>335</v>
      </c>
      <c r="D395" s="67">
        <v>66.75</v>
      </c>
      <c r="E395" s="13">
        <f>SUM(B395*D395)</f>
        <v>33375</v>
      </c>
      <c r="G395" s="35">
        <v>2</v>
      </c>
      <c r="H395" s="19">
        <v>500</v>
      </c>
      <c r="I395" s="50" t="s">
        <v>335</v>
      </c>
      <c r="J395" s="67">
        <v>0</v>
      </c>
      <c r="K395" s="13">
        <f>SUM(H395*J395)</f>
        <v>0</v>
      </c>
      <c r="M395" s="35">
        <v>2</v>
      </c>
      <c r="N395" s="19">
        <v>500</v>
      </c>
      <c r="O395" s="50" t="s">
        <v>335</v>
      </c>
      <c r="P395" s="67"/>
      <c r="Q395" s="13">
        <f>SUM(N395*P395)</f>
        <v>0</v>
      </c>
      <c r="S395" s="35">
        <v>2</v>
      </c>
      <c r="T395" s="19">
        <v>500</v>
      </c>
      <c r="U395" s="50" t="s">
        <v>335</v>
      </c>
      <c r="V395" s="67"/>
      <c r="W395" s="13">
        <f>SUM(T395*V395)</f>
        <v>0</v>
      </c>
      <c r="Y395" s="35">
        <v>2</v>
      </c>
      <c r="Z395" s="19">
        <v>500</v>
      </c>
      <c r="AA395" s="50" t="s">
        <v>335</v>
      </c>
      <c r="AB395" s="67"/>
      <c r="AC395" s="13">
        <f>SUM(Z395*AB395)</f>
        <v>0</v>
      </c>
      <c r="AE395" s="35">
        <v>2</v>
      </c>
      <c r="AF395" s="19">
        <v>500</v>
      </c>
      <c r="AG395" s="50" t="s">
        <v>335</v>
      </c>
      <c r="AH395" s="67">
        <v>0</v>
      </c>
      <c r="AI395" s="13">
        <f>SUM(AF395*AH395)</f>
        <v>0</v>
      </c>
      <c r="AK395" s="35">
        <v>2</v>
      </c>
      <c r="AL395" s="19">
        <v>500</v>
      </c>
      <c r="AM395" s="50" t="s">
        <v>335</v>
      </c>
      <c r="AN395" s="67">
        <v>0</v>
      </c>
      <c r="AO395" s="13">
        <f>SUM(AL395*AN395)</f>
        <v>0</v>
      </c>
      <c r="AQ395" s="35">
        <v>2</v>
      </c>
      <c r="AR395" s="19">
        <v>500</v>
      </c>
      <c r="AS395" s="50" t="s">
        <v>335</v>
      </c>
      <c r="AT395" s="67"/>
      <c r="AU395" s="13">
        <f>SUM(AR395*AT395)</f>
        <v>0</v>
      </c>
      <c r="AW395" s="35">
        <v>2</v>
      </c>
      <c r="AX395" s="19">
        <v>500</v>
      </c>
      <c r="AY395" s="50" t="s">
        <v>335</v>
      </c>
      <c r="AZ395" s="67">
        <v>0</v>
      </c>
      <c r="BA395" s="13">
        <f>SUM(AX395*AZ395)</f>
        <v>0</v>
      </c>
      <c r="BC395" s="35">
        <v>2</v>
      </c>
      <c r="BD395" s="19">
        <v>500</v>
      </c>
      <c r="BE395" s="50" t="s">
        <v>335</v>
      </c>
      <c r="BF395" s="67"/>
      <c r="BG395" s="13">
        <f>SUM(BD395*BF395)</f>
        <v>0</v>
      </c>
      <c r="BI395" s="35">
        <v>2</v>
      </c>
      <c r="BJ395" s="19">
        <v>500</v>
      </c>
      <c r="BK395" s="50" t="s">
        <v>335</v>
      </c>
      <c r="BL395" s="67">
        <v>0</v>
      </c>
      <c r="BM395" s="13">
        <f>SUM(BJ395*BL395)</f>
        <v>0</v>
      </c>
    </row>
    <row r="396" spans="1:65" ht="12.6" customHeight="1" thickBot="1" x14ac:dyDescent="0.3">
      <c r="A396" s="36"/>
      <c r="B396" s="36"/>
      <c r="C396" s="51" t="s">
        <v>293</v>
      </c>
      <c r="D396" s="12"/>
      <c r="E396" s="13">
        <f>SUM(E394:E395)</f>
        <v>65750</v>
      </c>
      <c r="G396" s="36"/>
      <c r="H396" s="36"/>
      <c r="I396" s="74" t="s">
        <v>345</v>
      </c>
      <c r="J396" s="12"/>
      <c r="K396" s="13">
        <f>SUM(K394:K395)</f>
        <v>0</v>
      </c>
      <c r="M396" s="36"/>
      <c r="N396" s="36"/>
      <c r="O396" s="74" t="s">
        <v>345</v>
      </c>
      <c r="P396" s="12"/>
      <c r="Q396" s="13">
        <f>SUM(Q394:Q395)</f>
        <v>0</v>
      </c>
      <c r="S396" s="36"/>
      <c r="T396" s="36"/>
      <c r="U396" s="74" t="s">
        <v>345</v>
      </c>
      <c r="V396" s="12"/>
      <c r="W396" s="13">
        <f>SUM(W394:W395)</f>
        <v>0</v>
      </c>
      <c r="Y396" s="36"/>
      <c r="Z396" s="36"/>
      <c r="AA396" s="74" t="s">
        <v>345</v>
      </c>
      <c r="AB396" s="12"/>
      <c r="AC396" s="13">
        <f>SUM(AC394:AC395)</f>
        <v>0</v>
      </c>
      <c r="AE396" s="36"/>
      <c r="AF396" s="36"/>
      <c r="AG396" s="74" t="s">
        <v>345</v>
      </c>
      <c r="AH396" s="12"/>
      <c r="AI396" s="13">
        <f>SUM(AI394:AI395)</f>
        <v>0</v>
      </c>
      <c r="AK396" s="36"/>
      <c r="AL396" s="36"/>
      <c r="AM396" s="74" t="s">
        <v>345</v>
      </c>
      <c r="AN396" s="12"/>
      <c r="AO396" s="13">
        <f>SUM(AO394:AO395)</f>
        <v>0</v>
      </c>
      <c r="AQ396" s="36"/>
      <c r="AR396" s="36"/>
      <c r="AS396" s="74" t="s">
        <v>345</v>
      </c>
      <c r="AT396" s="12"/>
      <c r="AU396" s="13">
        <f>SUM(AU394:AU395)</f>
        <v>0</v>
      </c>
      <c r="AW396" s="36"/>
      <c r="AX396" s="36"/>
      <c r="AY396" s="74" t="s">
        <v>345</v>
      </c>
      <c r="AZ396" s="12"/>
      <c r="BA396" s="13">
        <f>SUM(BA394:BA395)</f>
        <v>0</v>
      </c>
      <c r="BC396" s="36"/>
      <c r="BD396" s="36"/>
      <c r="BE396" s="51" t="s">
        <v>293</v>
      </c>
      <c r="BF396" s="12"/>
      <c r="BG396" s="13">
        <f>SUM(BG394:BG395)</f>
        <v>0</v>
      </c>
      <c r="BI396" s="36"/>
      <c r="BJ396" s="36"/>
      <c r="BK396" s="74" t="s">
        <v>345</v>
      </c>
      <c r="BL396" s="12"/>
      <c r="BM396" s="13">
        <f>SUM(BM394:BM395)</f>
        <v>0</v>
      </c>
    </row>
    <row r="397" spans="1:65" ht="12.6" customHeight="1" thickBot="1" x14ac:dyDescent="0.3">
      <c r="A397" s="36"/>
      <c r="B397" s="36"/>
      <c r="C397" s="51" t="s">
        <v>298</v>
      </c>
      <c r="D397" s="12"/>
      <c r="E397" s="13">
        <f>+E396</f>
        <v>65750</v>
      </c>
      <c r="G397" s="36"/>
      <c r="H397" s="36"/>
      <c r="I397" s="51" t="s">
        <v>298</v>
      </c>
      <c r="J397" s="12"/>
      <c r="K397" s="13">
        <f>+K396</f>
        <v>0</v>
      </c>
      <c r="M397" s="36"/>
      <c r="N397" s="36"/>
      <c r="O397" s="51" t="s">
        <v>298</v>
      </c>
      <c r="P397" s="12"/>
      <c r="Q397" s="13">
        <f>+Q396</f>
        <v>0</v>
      </c>
      <c r="S397" s="36"/>
      <c r="T397" s="36"/>
      <c r="U397" s="51" t="s">
        <v>298</v>
      </c>
      <c r="V397" s="12"/>
      <c r="W397" s="13">
        <f>+W396</f>
        <v>0</v>
      </c>
      <c r="Y397" s="36"/>
      <c r="Z397" s="36"/>
      <c r="AA397" s="51" t="s">
        <v>298</v>
      </c>
      <c r="AB397" s="12"/>
      <c r="AC397" s="13">
        <f>+AC396</f>
        <v>0</v>
      </c>
      <c r="AE397" s="36"/>
      <c r="AF397" s="36"/>
      <c r="AG397" s="51" t="s">
        <v>298</v>
      </c>
      <c r="AH397" s="12"/>
      <c r="AI397" s="13">
        <f>+AI396</f>
        <v>0</v>
      </c>
      <c r="AK397" s="36"/>
      <c r="AL397" s="36"/>
      <c r="AM397" s="51" t="s">
        <v>298</v>
      </c>
      <c r="AN397" s="12"/>
      <c r="AO397" s="13">
        <f>+AO396</f>
        <v>0</v>
      </c>
      <c r="AQ397" s="36"/>
      <c r="AR397" s="36"/>
      <c r="AS397" s="51" t="s">
        <v>298</v>
      </c>
      <c r="AT397" s="12"/>
      <c r="AU397" s="13">
        <f>+AU396</f>
        <v>0</v>
      </c>
      <c r="AW397" s="36"/>
      <c r="AX397" s="36"/>
      <c r="AY397" s="51" t="s">
        <v>298</v>
      </c>
      <c r="AZ397" s="12"/>
      <c r="BA397" s="13">
        <f>+BA396</f>
        <v>0</v>
      </c>
      <c r="BC397" s="36"/>
      <c r="BD397" s="36"/>
      <c r="BE397" s="51" t="s">
        <v>298</v>
      </c>
      <c r="BF397" s="12"/>
      <c r="BG397" s="13">
        <f>+BG396</f>
        <v>0</v>
      </c>
      <c r="BI397" s="36"/>
      <c r="BJ397" s="36"/>
      <c r="BK397" s="51" t="s">
        <v>298</v>
      </c>
      <c r="BL397" s="12"/>
      <c r="BM397" s="13">
        <f>+BM396</f>
        <v>0</v>
      </c>
    </row>
    <row r="398" spans="1:65" ht="12.6" customHeight="1" x14ac:dyDescent="0.25">
      <c r="A398" s="36"/>
      <c r="B398" s="36"/>
      <c r="C398" s="54"/>
      <c r="D398" s="12"/>
      <c r="E398" s="12"/>
      <c r="G398" s="36"/>
      <c r="H398" s="36"/>
      <c r="I398" s="54"/>
      <c r="J398" s="12"/>
      <c r="K398" s="12"/>
      <c r="M398" s="36"/>
      <c r="N398" s="36"/>
      <c r="O398" s="54"/>
      <c r="P398" s="12"/>
      <c r="Q398" s="12"/>
      <c r="S398" s="36"/>
      <c r="T398" s="36"/>
      <c r="U398" s="54"/>
      <c r="V398" s="12"/>
      <c r="W398" s="12"/>
      <c r="Y398" s="36"/>
      <c r="Z398" s="36"/>
      <c r="AA398" s="54"/>
      <c r="AB398" s="12"/>
      <c r="AC398" s="12"/>
      <c r="AE398" s="36"/>
      <c r="AF398" s="36"/>
      <c r="AG398" s="54"/>
      <c r="AH398" s="12"/>
      <c r="AI398" s="12"/>
      <c r="AK398" s="36"/>
      <c r="AL398" s="36"/>
      <c r="AM398" s="54"/>
      <c r="AN398" s="12"/>
      <c r="AO398" s="12"/>
      <c r="AQ398" s="36"/>
      <c r="AR398" s="36"/>
      <c r="AS398" s="54"/>
      <c r="AT398" s="12"/>
      <c r="AU398" s="12"/>
      <c r="AW398" s="36"/>
      <c r="AX398" s="36"/>
      <c r="AY398" s="54"/>
      <c r="AZ398" s="12"/>
      <c r="BA398" s="12"/>
      <c r="BC398" s="36"/>
      <c r="BD398" s="36"/>
      <c r="BE398" s="54"/>
      <c r="BF398" s="12"/>
      <c r="BG398" s="12"/>
      <c r="BI398" s="36"/>
      <c r="BJ398" s="36"/>
      <c r="BK398" s="54"/>
      <c r="BL398" s="12"/>
      <c r="BM398" s="12"/>
    </row>
    <row r="399" spans="1:65" x14ac:dyDescent="0.25">
      <c r="A399" s="36"/>
      <c r="B399" s="36"/>
      <c r="C399" s="54"/>
      <c r="D399" s="12"/>
      <c r="E399" s="12"/>
      <c r="G399" s="36"/>
      <c r="H399" s="36"/>
      <c r="I399" s="54"/>
      <c r="J399" s="12"/>
      <c r="K399" s="12"/>
      <c r="M399" s="36"/>
      <c r="N399" s="36"/>
      <c r="O399" s="54"/>
      <c r="P399" s="12"/>
      <c r="Q399" s="12"/>
      <c r="S399" s="36"/>
      <c r="T399" s="36"/>
      <c r="U399" s="54"/>
      <c r="V399" s="12"/>
      <c r="W399" s="12"/>
      <c r="Y399" s="36"/>
      <c r="Z399" s="36"/>
      <c r="AA399" s="54"/>
      <c r="AB399" s="12"/>
      <c r="AC399" s="12"/>
      <c r="AE399" s="36"/>
      <c r="AF399" s="36"/>
      <c r="AG399" s="54"/>
      <c r="AH399" s="12"/>
      <c r="AI399" s="12"/>
      <c r="AK399" s="36"/>
      <c r="AL399" s="36"/>
      <c r="AM399" s="54"/>
      <c r="AN399" s="12"/>
      <c r="AO399" s="12"/>
      <c r="AQ399" s="36"/>
      <c r="AR399" s="36"/>
      <c r="AS399" s="54"/>
      <c r="AT399" s="12"/>
      <c r="AU399" s="12"/>
      <c r="AW399" s="36"/>
      <c r="AX399" s="36"/>
      <c r="AY399" s="54"/>
      <c r="AZ399" s="12"/>
      <c r="BA399" s="12"/>
      <c r="BC399" s="36"/>
      <c r="BD399" s="36"/>
      <c r="BE399" s="54"/>
      <c r="BF399" s="12"/>
      <c r="BG399" s="12"/>
      <c r="BI399" s="36"/>
      <c r="BJ399" s="36"/>
      <c r="BK399" s="54"/>
      <c r="BL399" s="12"/>
      <c r="BM399" s="12"/>
    </row>
    <row r="400" spans="1:65" ht="12.75" thickBot="1" x14ac:dyDescent="0.3">
      <c r="A400" s="76" t="s">
        <v>330</v>
      </c>
      <c r="B400" s="76"/>
      <c r="C400" s="76"/>
      <c r="D400" s="28"/>
      <c r="E400" s="28"/>
      <c r="G400" s="76" t="s">
        <v>330</v>
      </c>
      <c r="H400" s="76"/>
      <c r="I400" s="76"/>
      <c r="J400" s="28"/>
      <c r="K400" s="28"/>
      <c r="M400" s="76" t="s">
        <v>330</v>
      </c>
      <c r="N400" s="76"/>
      <c r="O400" s="76"/>
      <c r="P400" s="28"/>
      <c r="Q400" s="28"/>
      <c r="S400" s="76" t="s">
        <v>330</v>
      </c>
      <c r="T400" s="76"/>
      <c r="U400" s="76"/>
      <c r="V400" s="28"/>
      <c r="W400" s="28"/>
      <c r="Y400" s="76" t="s">
        <v>330</v>
      </c>
      <c r="Z400" s="76"/>
      <c r="AA400" s="76"/>
      <c r="AB400" s="28"/>
      <c r="AC400" s="28"/>
      <c r="AE400" s="76" t="s">
        <v>330</v>
      </c>
      <c r="AF400" s="76"/>
      <c r="AG400" s="76"/>
      <c r="AH400" s="28"/>
      <c r="AI400" s="28"/>
      <c r="AK400" s="76" t="s">
        <v>330</v>
      </c>
      <c r="AL400" s="76"/>
      <c r="AM400" s="76"/>
      <c r="AN400" s="28"/>
      <c r="AO400" s="28"/>
      <c r="AQ400" s="76" t="s">
        <v>330</v>
      </c>
      <c r="AR400" s="76"/>
      <c r="AS400" s="76"/>
      <c r="AT400" s="28"/>
      <c r="AU400" s="28"/>
      <c r="AW400" s="76" t="s">
        <v>330</v>
      </c>
      <c r="AX400" s="76"/>
      <c r="AY400" s="76"/>
      <c r="AZ400" s="28"/>
      <c r="BA400" s="28"/>
      <c r="BC400" s="76" t="s">
        <v>330</v>
      </c>
      <c r="BD400" s="76"/>
      <c r="BE400" s="76"/>
      <c r="BF400" s="28"/>
      <c r="BG400" s="28"/>
      <c r="BI400" s="76" t="s">
        <v>330</v>
      </c>
      <c r="BJ400" s="76"/>
      <c r="BK400" s="76"/>
      <c r="BL400" s="28"/>
      <c r="BM400" s="28"/>
    </row>
    <row r="401" spans="1:65" x14ac:dyDescent="0.25">
      <c r="A401" s="37" t="s">
        <v>2</v>
      </c>
      <c r="B401" s="38" t="s">
        <v>3</v>
      </c>
      <c r="C401" s="61"/>
      <c r="D401" s="34" t="s">
        <v>4</v>
      </c>
      <c r="E401" s="34" t="s">
        <v>5</v>
      </c>
      <c r="G401" s="37" t="s">
        <v>2</v>
      </c>
      <c r="H401" s="38" t="s">
        <v>3</v>
      </c>
      <c r="I401" s="61"/>
      <c r="J401" s="34" t="s">
        <v>4</v>
      </c>
      <c r="K401" s="34" t="s">
        <v>5</v>
      </c>
      <c r="M401" s="37" t="s">
        <v>2</v>
      </c>
      <c r="N401" s="38" t="s">
        <v>3</v>
      </c>
      <c r="O401" s="61"/>
      <c r="P401" s="34" t="s">
        <v>4</v>
      </c>
      <c r="Q401" s="34" t="s">
        <v>5</v>
      </c>
      <c r="S401" s="37" t="s">
        <v>2</v>
      </c>
      <c r="T401" s="38" t="s">
        <v>3</v>
      </c>
      <c r="U401" s="61"/>
      <c r="V401" s="34" t="s">
        <v>4</v>
      </c>
      <c r="W401" s="34" t="s">
        <v>5</v>
      </c>
      <c r="Y401" s="37" t="s">
        <v>2</v>
      </c>
      <c r="Z401" s="38" t="s">
        <v>3</v>
      </c>
      <c r="AA401" s="61"/>
      <c r="AB401" s="34" t="s">
        <v>4</v>
      </c>
      <c r="AC401" s="34" t="s">
        <v>5</v>
      </c>
      <c r="AE401" s="37" t="s">
        <v>2</v>
      </c>
      <c r="AF401" s="38" t="s">
        <v>3</v>
      </c>
      <c r="AG401" s="61"/>
      <c r="AH401" s="34" t="s">
        <v>4</v>
      </c>
      <c r="AI401" s="34" t="s">
        <v>5</v>
      </c>
      <c r="AK401" s="37" t="s">
        <v>2</v>
      </c>
      <c r="AL401" s="38" t="s">
        <v>3</v>
      </c>
      <c r="AM401" s="61"/>
      <c r="AN401" s="34" t="s">
        <v>4</v>
      </c>
      <c r="AO401" s="34" t="s">
        <v>5</v>
      </c>
      <c r="AQ401" s="37" t="s">
        <v>2</v>
      </c>
      <c r="AR401" s="38" t="s">
        <v>3</v>
      </c>
      <c r="AS401" s="61"/>
      <c r="AT401" s="34" t="s">
        <v>4</v>
      </c>
      <c r="AU401" s="34" t="s">
        <v>5</v>
      </c>
      <c r="AW401" s="37" t="s">
        <v>2</v>
      </c>
      <c r="AX401" s="38" t="s">
        <v>3</v>
      </c>
      <c r="AY401" s="61"/>
      <c r="AZ401" s="34" t="s">
        <v>4</v>
      </c>
      <c r="BA401" s="34" t="s">
        <v>5</v>
      </c>
      <c r="BC401" s="37" t="s">
        <v>2</v>
      </c>
      <c r="BD401" s="38" t="s">
        <v>3</v>
      </c>
      <c r="BE401" s="61"/>
      <c r="BF401" s="34" t="s">
        <v>4</v>
      </c>
      <c r="BG401" s="34" t="s">
        <v>5</v>
      </c>
      <c r="BI401" s="37" t="s">
        <v>2</v>
      </c>
      <c r="BJ401" s="38" t="s">
        <v>3</v>
      </c>
      <c r="BK401" s="61"/>
      <c r="BL401" s="34" t="s">
        <v>4</v>
      </c>
      <c r="BM401" s="34" t="s">
        <v>5</v>
      </c>
    </row>
    <row r="402" spans="1:65" ht="15.6" customHeight="1" thickBot="1" x14ac:dyDescent="0.3">
      <c r="A402" s="35" t="s">
        <v>6</v>
      </c>
      <c r="B402" s="19" t="s">
        <v>7</v>
      </c>
      <c r="C402" s="49" t="s">
        <v>8</v>
      </c>
      <c r="D402" s="21" t="s">
        <v>9</v>
      </c>
      <c r="E402" s="21" t="s">
        <v>9</v>
      </c>
      <c r="G402" s="35" t="s">
        <v>6</v>
      </c>
      <c r="H402" s="19" t="s">
        <v>7</v>
      </c>
      <c r="I402" s="49" t="s">
        <v>8</v>
      </c>
      <c r="J402" s="21" t="s">
        <v>9</v>
      </c>
      <c r="K402" s="21" t="s">
        <v>9</v>
      </c>
      <c r="M402" s="35" t="s">
        <v>6</v>
      </c>
      <c r="N402" s="19" t="s">
        <v>7</v>
      </c>
      <c r="O402" s="49" t="s">
        <v>8</v>
      </c>
      <c r="P402" s="21" t="s">
        <v>9</v>
      </c>
      <c r="Q402" s="21" t="s">
        <v>9</v>
      </c>
      <c r="S402" s="35" t="s">
        <v>6</v>
      </c>
      <c r="T402" s="19" t="s">
        <v>7</v>
      </c>
      <c r="U402" s="49" t="s">
        <v>8</v>
      </c>
      <c r="V402" s="21" t="s">
        <v>9</v>
      </c>
      <c r="W402" s="21" t="s">
        <v>9</v>
      </c>
      <c r="Y402" s="35" t="s">
        <v>6</v>
      </c>
      <c r="Z402" s="19" t="s">
        <v>7</v>
      </c>
      <c r="AA402" s="49" t="s">
        <v>8</v>
      </c>
      <c r="AB402" s="21" t="s">
        <v>9</v>
      </c>
      <c r="AC402" s="21" t="s">
        <v>9</v>
      </c>
      <c r="AE402" s="35" t="s">
        <v>6</v>
      </c>
      <c r="AF402" s="19" t="s">
        <v>7</v>
      </c>
      <c r="AG402" s="49" t="s">
        <v>8</v>
      </c>
      <c r="AH402" s="21" t="s">
        <v>9</v>
      </c>
      <c r="AI402" s="21" t="s">
        <v>9</v>
      </c>
      <c r="AK402" s="35" t="s">
        <v>6</v>
      </c>
      <c r="AL402" s="19" t="s">
        <v>7</v>
      </c>
      <c r="AM402" s="49" t="s">
        <v>8</v>
      </c>
      <c r="AN402" s="21" t="s">
        <v>9</v>
      </c>
      <c r="AO402" s="21" t="s">
        <v>9</v>
      </c>
      <c r="AQ402" s="35" t="s">
        <v>6</v>
      </c>
      <c r="AR402" s="19" t="s">
        <v>7</v>
      </c>
      <c r="AS402" s="49" t="s">
        <v>8</v>
      </c>
      <c r="AT402" s="21" t="s">
        <v>9</v>
      </c>
      <c r="AU402" s="21" t="s">
        <v>9</v>
      </c>
      <c r="AW402" s="35" t="s">
        <v>6</v>
      </c>
      <c r="AX402" s="19" t="s">
        <v>7</v>
      </c>
      <c r="AY402" s="49" t="s">
        <v>8</v>
      </c>
      <c r="AZ402" s="21" t="s">
        <v>9</v>
      </c>
      <c r="BA402" s="21" t="s">
        <v>9</v>
      </c>
      <c r="BC402" s="35" t="s">
        <v>6</v>
      </c>
      <c r="BD402" s="19" t="s">
        <v>7</v>
      </c>
      <c r="BE402" s="49" t="s">
        <v>8</v>
      </c>
      <c r="BF402" s="21" t="s">
        <v>9</v>
      </c>
      <c r="BG402" s="21" t="s">
        <v>9</v>
      </c>
      <c r="BI402" s="35" t="s">
        <v>6</v>
      </c>
      <c r="BJ402" s="19" t="s">
        <v>7</v>
      </c>
      <c r="BK402" s="49" t="s">
        <v>8</v>
      </c>
      <c r="BL402" s="21" t="s">
        <v>9</v>
      </c>
      <c r="BM402" s="21" t="s">
        <v>9</v>
      </c>
    </row>
    <row r="403" spans="1:65" ht="15.75" customHeight="1" thickBot="1" x14ac:dyDescent="0.3">
      <c r="A403" s="35">
        <v>1</v>
      </c>
      <c r="B403" s="40">
        <v>2000</v>
      </c>
      <c r="C403" s="53" t="s">
        <v>299</v>
      </c>
      <c r="D403" s="66">
        <v>0</v>
      </c>
      <c r="E403" s="13">
        <f>SUM(B403*D403)</f>
        <v>0</v>
      </c>
      <c r="G403" s="35">
        <v>1</v>
      </c>
      <c r="H403" s="40">
        <v>2000</v>
      </c>
      <c r="I403" s="53" t="s">
        <v>299</v>
      </c>
      <c r="J403" s="67">
        <v>0</v>
      </c>
      <c r="K403" s="13">
        <f>SUM(H403*J403)</f>
        <v>0</v>
      </c>
      <c r="M403" s="35">
        <v>1</v>
      </c>
      <c r="N403" s="40">
        <v>2000</v>
      </c>
      <c r="O403" s="53" t="s">
        <v>299</v>
      </c>
      <c r="P403" s="67"/>
      <c r="Q403" s="13">
        <f>SUM(N403*P403)</f>
        <v>0</v>
      </c>
      <c r="S403" s="35">
        <v>1</v>
      </c>
      <c r="T403" s="40">
        <v>2000</v>
      </c>
      <c r="U403" s="53" t="s">
        <v>299</v>
      </c>
      <c r="V403" s="67"/>
      <c r="W403" s="13">
        <f>SUM(T403*V403)</f>
        <v>0</v>
      </c>
      <c r="Y403" s="35">
        <v>1</v>
      </c>
      <c r="Z403" s="40">
        <v>2000</v>
      </c>
      <c r="AA403" s="53" t="s">
        <v>299</v>
      </c>
      <c r="AB403" s="67"/>
      <c r="AC403" s="13">
        <f>SUM(Z403*AB403)</f>
        <v>0</v>
      </c>
      <c r="AE403" s="35">
        <v>1</v>
      </c>
      <c r="AF403" s="40">
        <v>2000</v>
      </c>
      <c r="AG403" s="53" t="s">
        <v>299</v>
      </c>
      <c r="AH403" s="67">
        <v>0</v>
      </c>
      <c r="AI403" s="13">
        <f>SUM(AF403*AH403)</f>
        <v>0</v>
      </c>
      <c r="AK403" s="35">
        <v>1</v>
      </c>
      <c r="AL403" s="40">
        <v>2000</v>
      </c>
      <c r="AM403" s="53" t="s">
        <v>299</v>
      </c>
      <c r="AN403" s="67">
        <v>0</v>
      </c>
      <c r="AO403" s="13">
        <f>SUM(AL403*AN403)</f>
        <v>0</v>
      </c>
      <c r="AQ403" s="35">
        <v>1</v>
      </c>
      <c r="AR403" s="40">
        <v>2000</v>
      </c>
      <c r="AS403" s="53" t="s">
        <v>299</v>
      </c>
      <c r="AT403" s="67">
        <v>0.56000000000000005</v>
      </c>
      <c r="AU403" s="13">
        <f>SUM(AR403*AT403)</f>
        <v>1120</v>
      </c>
      <c r="AW403" s="35">
        <v>1</v>
      </c>
      <c r="AX403" s="40">
        <v>2000</v>
      </c>
      <c r="AY403" s="53" t="s">
        <v>299</v>
      </c>
      <c r="AZ403" s="67">
        <v>0</v>
      </c>
      <c r="BA403" s="13">
        <f>SUM(AX403*AZ403)</f>
        <v>0</v>
      </c>
      <c r="BC403" s="35">
        <v>1</v>
      </c>
      <c r="BD403" s="40">
        <v>2000</v>
      </c>
      <c r="BE403" s="53" t="s">
        <v>299</v>
      </c>
      <c r="BF403" s="67"/>
      <c r="BG403" s="13">
        <f>SUM(BD403*BF403)</f>
        <v>0</v>
      </c>
      <c r="BI403" s="35">
        <v>1</v>
      </c>
      <c r="BJ403" s="40">
        <v>2000</v>
      </c>
      <c r="BK403" s="53" t="s">
        <v>299</v>
      </c>
      <c r="BL403" s="67">
        <v>0</v>
      </c>
      <c r="BM403" s="13">
        <f>SUM(BJ403*BL403)</f>
        <v>0</v>
      </c>
    </row>
    <row r="404" spans="1:65" ht="12.75" thickBot="1" x14ac:dyDescent="0.3">
      <c r="A404" s="35">
        <v>2</v>
      </c>
      <c r="B404" s="40">
        <v>2000</v>
      </c>
      <c r="C404" s="53" t="s">
        <v>300</v>
      </c>
      <c r="D404" s="66">
        <v>0</v>
      </c>
      <c r="E404" s="13">
        <f>SUM(B404*D404)</f>
        <v>0</v>
      </c>
      <c r="G404" s="35">
        <v>2</v>
      </c>
      <c r="H404" s="40">
        <v>2000</v>
      </c>
      <c r="I404" s="53" t="s">
        <v>300</v>
      </c>
      <c r="J404" s="67">
        <v>0</v>
      </c>
      <c r="K404" s="13">
        <f>SUM(H404*J404)</f>
        <v>0</v>
      </c>
      <c r="M404" s="35">
        <v>2</v>
      </c>
      <c r="N404" s="40">
        <v>2000</v>
      </c>
      <c r="O404" s="53" t="s">
        <v>300</v>
      </c>
      <c r="P404" s="67"/>
      <c r="Q404" s="13">
        <f>SUM(N404*P404)</f>
        <v>0</v>
      </c>
      <c r="S404" s="35">
        <v>2</v>
      </c>
      <c r="T404" s="40">
        <v>2000</v>
      </c>
      <c r="U404" s="53" t="s">
        <v>300</v>
      </c>
      <c r="V404" s="67"/>
      <c r="W404" s="13">
        <f>SUM(T404*V404)</f>
        <v>0</v>
      </c>
      <c r="Y404" s="35">
        <v>2</v>
      </c>
      <c r="Z404" s="40">
        <v>2000</v>
      </c>
      <c r="AA404" s="53" t="s">
        <v>300</v>
      </c>
      <c r="AB404" s="67"/>
      <c r="AC404" s="13">
        <f>SUM(Z404*AB404)</f>
        <v>0</v>
      </c>
      <c r="AE404" s="35">
        <v>2</v>
      </c>
      <c r="AF404" s="40">
        <v>2000</v>
      </c>
      <c r="AG404" s="53" t="s">
        <v>300</v>
      </c>
      <c r="AH404" s="67">
        <v>0</v>
      </c>
      <c r="AI404" s="13">
        <f>SUM(AF404*AH404)</f>
        <v>0</v>
      </c>
      <c r="AK404" s="35">
        <v>2</v>
      </c>
      <c r="AL404" s="40">
        <v>2000</v>
      </c>
      <c r="AM404" s="53" t="s">
        <v>300</v>
      </c>
      <c r="AN404" s="67">
        <v>0</v>
      </c>
      <c r="AO404" s="13">
        <f>SUM(AL404*AN404)</f>
        <v>0</v>
      </c>
      <c r="AQ404" s="35">
        <v>2</v>
      </c>
      <c r="AR404" s="40">
        <v>2000</v>
      </c>
      <c r="AS404" s="53" t="s">
        <v>300</v>
      </c>
      <c r="AT404" s="67">
        <v>0.85</v>
      </c>
      <c r="AU404" s="13">
        <f>SUM(AR404*AT404)</f>
        <v>1700</v>
      </c>
      <c r="AW404" s="35">
        <v>2</v>
      </c>
      <c r="AX404" s="40">
        <v>2000</v>
      </c>
      <c r="AY404" s="53" t="s">
        <v>300</v>
      </c>
      <c r="AZ404" s="67">
        <v>0</v>
      </c>
      <c r="BA404" s="13">
        <f>SUM(AX404*AZ404)</f>
        <v>0</v>
      </c>
      <c r="BC404" s="35">
        <v>2</v>
      </c>
      <c r="BD404" s="40">
        <v>2000</v>
      </c>
      <c r="BE404" s="53" t="s">
        <v>300</v>
      </c>
      <c r="BF404" s="67"/>
      <c r="BG404" s="13">
        <f>SUM(BD404*BF404)</f>
        <v>0</v>
      </c>
      <c r="BI404" s="35">
        <v>2</v>
      </c>
      <c r="BJ404" s="40">
        <v>2000</v>
      </c>
      <c r="BK404" s="53" t="s">
        <v>300</v>
      </c>
      <c r="BL404" s="67">
        <v>0</v>
      </c>
      <c r="BM404" s="13">
        <f>SUM(BJ404*BL404)</f>
        <v>0</v>
      </c>
    </row>
    <row r="405" spans="1:65" ht="12.6" customHeight="1" thickBot="1" x14ac:dyDescent="0.3">
      <c r="A405" s="35">
        <v>3</v>
      </c>
      <c r="B405" s="40">
        <v>2000</v>
      </c>
      <c r="C405" s="53" t="s">
        <v>301</v>
      </c>
      <c r="D405" s="66">
        <v>0</v>
      </c>
      <c r="E405" s="13">
        <f>SUM(B405*D405)</f>
        <v>0</v>
      </c>
      <c r="G405" s="35">
        <v>3</v>
      </c>
      <c r="H405" s="40">
        <v>2000</v>
      </c>
      <c r="I405" s="53" t="s">
        <v>301</v>
      </c>
      <c r="J405" s="67">
        <v>0</v>
      </c>
      <c r="K405" s="13">
        <f>SUM(H405*J405)</f>
        <v>0</v>
      </c>
      <c r="M405" s="35">
        <v>3</v>
      </c>
      <c r="N405" s="40">
        <v>2000</v>
      </c>
      <c r="O405" s="53" t="s">
        <v>301</v>
      </c>
      <c r="P405" s="67"/>
      <c r="Q405" s="13">
        <f>SUM(N405*P405)</f>
        <v>0</v>
      </c>
      <c r="S405" s="35">
        <v>3</v>
      </c>
      <c r="T405" s="40">
        <v>2000</v>
      </c>
      <c r="U405" s="53" t="s">
        <v>301</v>
      </c>
      <c r="V405" s="67"/>
      <c r="W405" s="13">
        <f>SUM(T405*V405)</f>
        <v>0</v>
      </c>
      <c r="Y405" s="35">
        <v>3</v>
      </c>
      <c r="Z405" s="40">
        <v>2000</v>
      </c>
      <c r="AA405" s="53" t="s">
        <v>301</v>
      </c>
      <c r="AB405" s="67"/>
      <c r="AC405" s="13">
        <f>SUM(Z405*AB405)</f>
        <v>0</v>
      </c>
      <c r="AE405" s="35">
        <v>3</v>
      </c>
      <c r="AF405" s="40">
        <v>2000</v>
      </c>
      <c r="AG405" s="53" t="s">
        <v>301</v>
      </c>
      <c r="AH405" s="67">
        <v>0</v>
      </c>
      <c r="AI405" s="13">
        <f>SUM(AF405*AH405)</f>
        <v>0</v>
      </c>
      <c r="AK405" s="35">
        <v>3</v>
      </c>
      <c r="AL405" s="40">
        <v>2000</v>
      </c>
      <c r="AM405" s="53" t="s">
        <v>301</v>
      </c>
      <c r="AN405" s="67">
        <v>0</v>
      </c>
      <c r="AO405" s="13">
        <f>SUM(AL405*AN405)</f>
        <v>0</v>
      </c>
      <c r="AQ405" s="35">
        <v>3</v>
      </c>
      <c r="AR405" s="40">
        <v>2000</v>
      </c>
      <c r="AS405" s="53" t="s">
        <v>301</v>
      </c>
      <c r="AT405" s="67">
        <v>0.85</v>
      </c>
      <c r="AU405" s="13">
        <f>SUM(AR405*AT405)</f>
        <v>1700</v>
      </c>
      <c r="AW405" s="35">
        <v>3</v>
      </c>
      <c r="AX405" s="40">
        <v>2000</v>
      </c>
      <c r="AY405" s="53" t="s">
        <v>301</v>
      </c>
      <c r="AZ405" s="67">
        <v>0</v>
      </c>
      <c r="BA405" s="13">
        <f>SUM(AX405*AZ405)</f>
        <v>0</v>
      </c>
      <c r="BC405" s="35">
        <v>3</v>
      </c>
      <c r="BD405" s="40">
        <v>2000</v>
      </c>
      <c r="BE405" s="53" t="s">
        <v>301</v>
      </c>
      <c r="BF405" s="67"/>
      <c r="BG405" s="13">
        <f>SUM(BD405*BF405)</f>
        <v>0</v>
      </c>
      <c r="BI405" s="35">
        <v>3</v>
      </c>
      <c r="BJ405" s="40">
        <v>2000</v>
      </c>
      <c r="BK405" s="53" t="s">
        <v>301</v>
      </c>
      <c r="BL405" s="67">
        <v>0</v>
      </c>
      <c r="BM405" s="13">
        <f>SUM(BJ405*BL405)</f>
        <v>0</v>
      </c>
    </row>
    <row r="406" spans="1:65" ht="12.6" customHeight="1" thickBot="1" x14ac:dyDescent="0.3">
      <c r="A406" s="36"/>
      <c r="B406" s="36"/>
      <c r="C406" s="74" t="s">
        <v>345</v>
      </c>
      <c r="D406" s="12"/>
      <c r="E406" s="13">
        <f>SUM(E403:E405)</f>
        <v>0</v>
      </c>
      <c r="G406" s="36"/>
      <c r="H406" s="36"/>
      <c r="I406" s="74" t="s">
        <v>345</v>
      </c>
      <c r="J406" s="12"/>
      <c r="K406" s="13">
        <f>SUM(K403:K405)</f>
        <v>0</v>
      </c>
      <c r="M406" s="36"/>
      <c r="N406" s="36"/>
      <c r="O406" s="74" t="s">
        <v>345</v>
      </c>
      <c r="P406" s="12"/>
      <c r="Q406" s="13">
        <f>SUM(Q403:Q405)</f>
        <v>0</v>
      </c>
      <c r="S406" s="36"/>
      <c r="T406" s="36"/>
      <c r="U406" s="74" t="s">
        <v>345</v>
      </c>
      <c r="V406" s="12"/>
      <c r="W406" s="13">
        <f>SUM(W403:W405)</f>
        <v>0</v>
      </c>
      <c r="Y406" s="36"/>
      <c r="Z406" s="36"/>
      <c r="AA406" s="74" t="s">
        <v>345</v>
      </c>
      <c r="AB406" s="12"/>
      <c r="AC406" s="13">
        <f>SUM(AC403:AC405)</f>
        <v>0</v>
      </c>
      <c r="AE406" s="36"/>
      <c r="AF406" s="36"/>
      <c r="AG406" s="74" t="s">
        <v>345</v>
      </c>
      <c r="AH406" s="12"/>
      <c r="AI406" s="13">
        <f>SUM(AI403:AI405)</f>
        <v>0</v>
      </c>
      <c r="AK406" s="36"/>
      <c r="AL406" s="36"/>
      <c r="AM406" s="74" t="s">
        <v>345</v>
      </c>
      <c r="AN406" s="12"/>
      <c r="AO406" s="13">
        <f>SUM(AO403:AO405)</f>
        <v>0</v>
      </c>
      <c r="AQ406" s="36"/>
      <c r="AR406" s="36"/>
      <c r="AS406" s="51" t="s">
        <v>16</v>
      </c>
      <c r="AT406" s="12"/>
      <c r="AU406" s="13">
        <f>SUM(AU403:AU405)</f>
        <v>4520</v>
      </c>
      <c r="AW406" s="36"/>
      <c r="AX406" s="36"/>
      <c r="AY406" s="74" t="s">
        <v>345</v>
      </c>
      <c r="AZ406" s="12"/>
      <c r="BA406" s="13">
        <f>SUM(BA403:BA405)</f>
        <v>0</v>
      </c>
      <c r="BC406" s="36"/>
      <c r="BD406" s="36"/>
      <c r="BE406" s="51" t="s">
        <v>16</v>
      </c>
      <c r="BF406" s="12"/>
      <c r="BG406" s="13">
        <f>SUM(BG403:BG405)</f>
        <v>0</v>
      </c>
      <c r="BI406" s="36"/>
      <c r="BJ406" s="36"/>
      <c r="BK406" s="74" t="s">
        <v>345</v>
      </c>
      <c r="BL406" s="12"/>
      <c r="BM406" s="13">
        <f>SUM(BM403:BM405)</f>
        <v>0</v>
      </c>
    </row>
    <row r="407" spans="1:65" ht="12.6" customHeight="1" thickBot="1" x14ac:dyDescent="0.3">
      <c r="A407" s="36"/>
      <c r="B407" s="36"/>
      <c r="C407" s="51" t="s">
        <v>302</v>
      </c>
      <c r="D407" s="12"/>
      <c r="E407" s="13">
        <f>+E406</f>
        <v>0</v>
      </c>
      <c r="G407" s="36"/>
      <c r="H407" s="36"/>
      <c r="I407" s="51" t="s">
        <v>302</v>
      </c>
      <c r="J407" s="12"/>
      <c r="K407" s="13">
        <f>+K406</f>
        <v>0</v>
      </c>
      <c r="M407" s="36"/>
      <c r="N407" s="36"/>
      <c r="O407" s="51" t="s">
        <v>302</v>
      </c>
      <c r="P407" s="12"/>
      <c r="Q407" s="13">
        <f>+Q406</f>
        <v>0</v>
      </c>
      <c r="S407" s="36"/>
      <c r="T407" s="36"/>
      <c r="U407" s="51" t="s">
        <v>302</v>
      </c>
      <c r="V407" s="12"/>
      <c r="W407" s="13">
        <f>+W406</f>
        <v>0</v>
      </c>
      <c r="Y407" s="36"/>
      <c r="Z407" s="36"/>
      <c r="AA407" s="51" t="s">
        <v>302</v>
      </c>
      <c r="AB407" s="12"/>
      <c r="AC407" s="13">
        <f>+AC406</f>
        <v>0</v>
      </c>
      <c r="AE407" s="36"/>
      <c r="AF407" s="36"/>
      <c r="AG407" s="51" t="s">
        <v>302</v>
      </c>
      <c r="AH407" s="12"/>
      <c r="AI407" s="13">
        <f>+AI406</f>
        <v>0</v>
      </c>
      <c r="AK407" s="36"/>
      <c r="AL407" s="36"/>
      <c r="AM407" s="51" t="s">
        <v>302</v>
      </c>
      <c r="AN407" s="12"/>
      <c r="AO407" s="13">
        <f>+AO406</f>
        <v>0</v>
      </c>
      <c r="AQ407" s="36"/>
      <c r="AR407" s="36"/>
      <c r="AS407" s="51" t="s">
        <v>302</v>
      </c>
      <c r="AT407" s="12"/>
      <c r="AU407" s="13">
        <f>+AU406</f>
        <v>4520</v>
      </c>
      <c r="AW407" s="36"/>
      <c r="AX407" s="36"/>
      <c r="AY407" s="51" t="s">
        <v>302</v>
      </c>
      <c r="AZ407" s="12"/>
      <c r="BA407" s="13">
        <f>+BA406</f>
        <v>0</v>
      </c>
      <c r="BC407" s="36"/>
      <c r="BD407" s="36"/>
      <c r="BE407" s="51" t="s">
        <v>302</v>
      </c>
      <c r="BF407" s="12"/>
      <c r="BG407" s="13">
        <f>+BG406</f>
        <v>0</v>
      </c>
      <c r="BI407" s="36"/>
      <c r="BJ407" s="36"/>
      <c r="BK407" s="51" t="s">
        <v>302</v>
      </c>
      <c r="BL407" s="12"/>
      <c r="BM407" s="13">
        <f>+BM406</f>
        <v>0</v>
      </c>
    </row>
    <row r="408" spans="1:65" ht="12.6" customHeight="1" x14ac:dyDescent="0.25">
      <c r="A408" s="36"/>
      <c r="B408" s="36"/>
      <c r="C408" s="54"/>
      <c r="D408" s="12"/>
      <c r="E408" s="12"/>
      <c r="G408" s="36"/>
      <c r="H408" s="36"/>
      <c r="I408" s="54"/>
      <c r="J408" s="12"/>
      <c r="K408" s="12"/>
      <c r="M408" s="36"/>
      <c r="N408" s="36"/>
      <c r="O408" s="54"/>
      <c r="P408" s="12"/>
      <c r="Q408" s="12"/>
      <c r="S408" s="36"/>
      <c r="T408" s="36"/>
      <c r="U408" s="54"/>
      <c r="V408" s="12"/>
      <c r="W408" s="12"/>
      <c r="Y408" s="36"/>
      <c r="Z408" s="36"/>
      <c r="AA408" s="54"/>
      <c r="AB408" s="12"/>
      <c r="AC408" s="12"/>
      <c r="AE408" s="36"/>
      <c r="AF408" s="36"/>
      <c r="AG408" s="54"/>
      <c r="AH408" s="12"/>
      <c r="AI408" s="12"/>
      <c r="AK408" s="36"/>
      <c r="AL408" s="36"/>
      <c r="AM408" s="54"/>
      <c r="AN408" s="12"/>
      <c r="AO408" s="12"/>
      <c r="AQ408" s="36"/>
      <c r="AR408" s="36"/>
      <c r="AS408" s="54"/>
      <c r="AT408" s="12"/>
      <c r="AU408" s="12"/>
      <c r="AW408" s="36"/>
      <c r="AX408" s="36"/>
      <c r="AY408" s="54"/>
      <c r="AZ408" s="12"/>
      <c r="BA408" s="12"/>
      <c r="BC408" s="36"/>
      <c r="BD408" s="36"/>
      <c r="BE408" s="54"/>
      <c r="BF408" s="12"/>
      <c r="BG408" s="12"/>
      <c r="BI408" s="36"/>
      <c r="BJ408" s="36"/>
      <c r="BK408" s="54"/>
      <c r="BL408" s="12"/>
      <c r="BM408" s="12"/>
    </row>
    <row r="409" spans="1:65" ht="12.6" customHeight="1" thickBot="1" x14ac:dyDescent="0.3">
      <c r="A409" s="76" t="s">
        <v>331</v>
      </c>
      <c r="B409" s="76"/>
      <c r="C409" s="76"/>
      <c r="D409" s="28"/>
      <c r="E409" s="28"/>
      <c r="G409" s="76" t="s">
        <v>331</v>
      </c>
      <c r="H409" s="76"/>
      <c r="I409" s="76"/>
      <c r="J409" s="28"/>
      <c r="K409" s="28"/>
      <c r="M409" s="76" t="s">
        <v>331</v>
      </c>
      <c r="N409" s="76"/>
      <c r="O409" s="76"/>
      <c r="P409" s="28"/>
      <c r="Q409" s="28"/>
      <c r="S409" s="76" t="s">
        <v>331</v>
      </c>
      <c r="T409" s="76"/>
      <c r="U409" s="76"/>
      <c r="V409" s="28"/>
      <c r="W409" s="28"/>
      <c r="Y409" s="76" t="s">
        <v>331</v>
      </c>
      <c r="Z409" s="76"/>
      <c r="AA409" s="76"/>
      <c r="AB409" s="28"/>
      <c r="AC409" s="28"/>
      <c r="AE409" s="76" t="s">
        <v>331</v>
      </c>
      <c r="AF409" s="76"/>
      <c r="AG409" s="76"/>
      <c r="AH409" s="28"/>
      <c r="AI409" s="28"/>
      <c r="AK409" s="76" t="s">
        <v>331</v>
      </c>
      <c r="AL409" s="76"/>
      <c r="AM409" s="76"/>
      <c r="AN409" s="28"/>
      <c r="AO409" s="28"/>
      <c r="AQ409" s="76" t="s">
        <v>331</v>
      </c>
      <c r="AR409" s="76"/>
      <c r="AS409" s="76"/>
      <c r="AT409" s="28"/>
      <c r="AU409" s="28"/>
      <c r="AW409" s="76" t="s">
        <v>331</v>
      </c>
      <c r="AX409" s="76"/>
      <c r="AY409" s="76"/>
      <c r="AZ409" s="28"/>
      <c r="BA409" s="28"/>
      <c r="BC409" s="76" t="s">
        <v>331</v>
      </c>
      <c r="BD409" s="76"/>
      <c r="BE409" s="76"/>
      <c r="BF409" s="28"/>
      <c r="BG409" s="28"/>
      <c r="BI409" s="76" t="s">
        <v>331</v>
      </c>
      <c r="BJ409" s="76"/>
      <c r="BK409" s="76"/>
      <c r="BL409" s="28"/>
      <c r="BM409" s="28"/>
    </row>
    <row r="410" spans="1:65" ht="12.6" customHeight="1" x14ac:dyDescent="0.25">
      <c r="A410" s="37" t="s">
        <v>2</v>
      </c>
      <c r="B410" s="38" t="s">
        <v>3</v>
      </c>
      <c r="C410" s="61"/>
      <c r="D410" s="34" t="s">
        <v>4</v>
      </c>
      <c r="E410" s="34" t="s">
        <v>5</v>
      </c>
      <c r="G410" s="37" t="s">
        <v>2</v>
      </c>
      <c r="H410" s="38" t="s">
        <v>3</v>
      </c>
      <c r="I410" s="61"/>
      <c r="J410" s="34" t="s">
        <v>4</v>
      </c>
      <c r="K410" s="34" t="s">
        <v>5</v>
      </c>
      <c r="M410" s="37" t="s">
        <v>2</v>
      </c>
      <c r="N410" s="38" t="s">
        <v>3</v>
      </c>
      <c r="O410" s="61"/>
      <c r="P410" s="34" t="s">
        <v>4</v>
      </c>
      <c r="Q410" s="34" t="s">
        <v>5</v>
      </c>
      <c r="S410" s="37" t="s">
        <v>2</v>
      </c>
      <c r="T410" s="38" t="s">
        <v>3</v>
      </c>
      <c r="U410" s="61"/>
      <c r="V410" s="34" t="s">
        <v>4</v>
      </c>
      <c r="W410" s="34" t="s">
        <v>5</v>
      </c>
      <c r="Y410" s="37" t="s">
        <v>2</v>
      </c>
      <c r="Z410" s="38" t="s">
        <v>3</v>
      </c>
      <c r="AA410" s="61"/>
      <c r="AB410" s="34" t="s">
        <v>4</v>
      </c>
      <c r="AC410" s="34" t="s">
        <v>5</v>
      </c>
      <c r="AE410" s="37" t="s">
        <v>2</v>
      </c>
      <c r="AF410" s="38" t="s">
        <v>3</v>
      </c>
      <c r="AG410" s="61"/>
      <c r="AH410" s="34" t="s">
        <v>4</v>
      </c>
      <c r="AI410" s="34" t="s">
        <v>5</v>
      </c>
      <c r="AK410" s="37" t="s">
        <v>2</v>
      </c>
      <c r="AL410" s="38" t="s">
        <v>3</v>
      </c>
      <c r="AM410" s="61"/>
      <c r="AN410" s="34" t="s">
        <v>4</v>
      </c>
      <c r="AO410" s="34" t="s">
        <v>5</v>
      </c>
      <c r="AQ410" s="37" t="s">
        <v>2</v>
      </c>
      <c r="AR410" s="38" t="s">
        <v>3</v>
      </c>
      <c r="AS410" s="61"/>
      <c r="AT410" s="34" t="s">
        <v>4</v>
      </c>
      <c r="AU410" s="34" t="s">
        <v>5</v>
      </c>
      <c r="AW410" s="37" t="s">
        <v>2</v>
      </c>
      <c r="AX410" s="38" t="s">
        <v>3</v>
      </c>
      <c r="AY410" s="61"/>
      <c r="AZ410" s="34" t="s">
        <v>4</v>
      </c>
      <c r="BA410" s="34" t="s">
        <v>5</v>
      </c>
      <c r="BC410" s="37" t="s">
        <v>2</v>
      </c>
      <c r="BD410" s="38" t="s">
        <v>3</v>
      </c>
      <c r="BE410" s="61"/>
      <c r="BF410" s="34" t="s">
        <v>4</v>
      </c>
      <c r="BG410" s="34" t="s">
        <v>5</v>
      </c>
      <c r="BI410" s="37" t="s">
        <v>2</v>
      </c>
      <c r="BJ410" s="38" t="s">
        <v>3</v>
      </c>
      <c r="BK410" s="61"/>
      <c r="BL410" s="34" t="s">
        <v>4</v>
      </c>
      <c r="BM410" s="34" t="s">
        <v>5</v>
      </c>
    </row>
    <row r="411" spans="1:65" ht="12.6" customHeight="1" thickBot="1" x14ac:dyDescent="0.3">
      <c r="A411" s="35" t="s">
        <v>6</v>
      </c>
      <c r="B411" s="19" t="s">
        <v>7</v>
      </c>
      <c r="C411" s="49" t="s">
        <v>8</v>
      </c>
      <c r="D411" s="21" t="s">
        <v>9</v>
      </c>
      <c r="E411" s="21" t="s">
        <v>9</v>
      </c>
      <c r="G411" s="35" t="s">
        <v>6</v>
      </c>
      <c r="H411" s="19" t="s">
        <v>7</v>
      </c>
      <c r="I411" s="49" t="s">
        <v>8</v>
      </c>
      <c r="J411" s="21" t="s">
        <v>9</v>
      </c>
      <c r="K411" s="21" t="s">
        <v>9</v>
      </c>
      <c r="M411" s="35" t="s">
        <v>6</v>
      </c>
      <c r="N411" s="19" t="s">
        <v>7</v>
      </c>
      <c r="O411" s="49" t="s">
        <v>8</v>
      </c>
      <c r="P411" s="21" t="s">
        <v>9</v>
      </c>
      <c r="Q411" s="21" t="s">
        <v>9</v>
      </c>
      <c r="S411" s="35" t="s">
        <v>6</v>
      </c>
      <c r="T411" s="19" t="s">
        <v>7</v>
      </c>
      <c r="U411" s="49" t="s">
        <v>8</v>
      </c>
      <c r="V411" s="21" t="s">
        <v>9</v>
      </c>
      <c r="W411" s="21" t="s">
        <v>9</v>
      </c>
      <c r="Y411" s="35" t="s">
        <v>6</v>
      </c>
      <c r="Z411" s="19" t="s">
        <v>7</v>
      </c>
      <c r="AA411" s="49" t="s">
        <v>8</v>
      </c>
      <c r="AB411" s="21" t="s">
        <v>9</v>
      </c>
      <c r="AC411" s="21" t="s">
        <v>9</v>
      </c>
      <c r="AE411" s="35" t="s">
        <v>6</v>
      </c>
      <c r="AF411" s="19" t="s">
        <v>7</v>
      </c>
      <c r="AG411" s="49" t="s">
        <v>8</v>
      </c>
      <c r="AH411" s="21" t="s">
        <v>9</v>
      </c>
      <c r="AI411" s="21" t="s">
        <v>9</v>
      </c>
      <c r="AK411" s="35" t="s">
        <v>6</v>
      </c>
      <c r="AL411" s="19" t="s">
        <v>7</v>
      </c>
      <c r="AM411" s="49" t="s">
        <v>8</v>
      </c>
      <c r="AN411" s="21" t="s">
        <v>9</v>
      </c>
      <c r="AO411" s="21" t="s">
        <v>9</v>
      </c>
      <c r="AQ411" s="35" t="s">
        <v>6</v>
      </c>
      <c r="AR411" s="19" t="s">
        <v>7</v>
      </c>
      <c r="AS411" s="49" t="s">
        <v>8</v>
      </c>
      <c r="AT411" s="21" t="s">
        <v>9</v>
      </c>
      <c r="AU411" s="21" t="s">
        <v>9</v>
      </c>
      <c r="AW411" s="35" t="s">
        <v>6</v>
      </c>
      <c r="AX411" s="19" t="s">
        <v>7</v>
      </c>
      <c r="AY411" s="49" t="s">
        <v>8</v>
      </c>
      <c r="AZ411" s="21" t="s">
        <v>9</v>
      </c>
      <c r="BA411" s="21" t="s">
        <v>9</v>
      </c>
      <c r="BC411" s="35" t="s">
        <v>6</v>
      </c>
      <c r="BD411" s="19" t="s">
        <v>7</v>
      </c>
      <c r="BE411" s="49" t="s">
        <v>8</v>
      </c>
      <c r="BF411" s="21" t="s">
        <v>9</v>
      </c>
      <c r="BG411" s="21" t="s">
        <v>9</v>
      </c>
      <c r="BI411" s="35" t="s">
        <v>6</v>
      </c>
      <c r="BJ411" s="19" t="s">
        <v>7</v>
      </c>
      <c r="BK411" s="49" t="s">
        <v>8</v>
      </c>
      <c r="BL411" s="21" t="s">
        <v>9</v>
      </c>
      <c r="BM411" s="21" t="s">
        <v>9</v>
      </c>
    </row>
    <row r="412" spans="1:65" ht="12.6" customHeight="1" thickBot="1" x14ac:dyDescent="0.3">
      <c r="A412" s="35">
        <v>1</v>
      </c>
      <c r="B412" s="19">
        <v>200</v>
      </c>
      <c r="C412" s="53" t="s">
        <v>303</v>
      </c>
      <c r="D412" s="66">
        <v>0</v>
      </c>
      <c r="E412" s="13">
        <f t="shared" ref="E412:E422" si="275">SUM(B412*D412)</f>
        <v>0</v>
      </c>
      <c r="G412" s="35">
        <v>1</v>
      </c>
      <c r="H412" s="19">
        <v>200</v>
      </c>
      <c r="I412" s="53" t="s">
        <v>303</v>
      </c>
      <c r="J412" s="67">
        <v>1.25</v>
      </c>
      <c r="K412" s="13">
        <f t="shared" ref="K412:K422" si="276">SUM(H412*J412)</f>
        <v>250</v>
      </c>
      <c r="M412" s="35">
        <v>1</v>
      </c>
      <c r="N412" s="19">
        <v>200</v>
      </c>
      <c r="O412" s="53" t="s">
        <v>303</v>
      </c>
      <c r="P412" s="67"/>
      <c r="Q412" s="13">
        <f t="shared" ref="Q412:Q422" si="277">SUM(N412*P412)</f>
        <v>0</v>
      </c>
      <c r="S412" s="35">
        <v>1</v>
      </c>
      <c r="T412" s="19">
        <v>200</v>
      </c>
      <c r="U412" s="53" t="s">
        <v>303</v>
      </c>
      <c r="V412" s="67"/>
      <c r="W412" s="13">
        <f t="shared" ref="W412:W422" si="278">SUM(T412*V412)</f>
        <v>0</v>
      </c>
      <c r="Y412" s="35">
        <v>1</v>
      </c>
      <c r="Z412" s="19">
        <v>200</v>
      </c>
      <c r="AA412" s="53" t="s">
        <v>303</v>
      </c>
      <c r="AB412" s="67"/>
      <c r="AC412" s="13">
        <f t="shared" ref="AC412:AC422" si="279">SUM(Z412*AB412)</f>
        <v>0</v>
      </c>
      <c r="AE412" s="35">
        <v>1</v>
      </c>
      <c r="AF412" s="19">
        <v>200</v>
      </c>
      <c r="AG412" s="53" t="s">
        <v>303</v>
      </c>
      <c r="AH412" s="67">
        <v>0</v>
      </c>
      <c r="AI412" s="13">
        <f t="shared" ref="AI412:AI422" si="280">SUM(AF412*AH412)</f>
        <v>0</v>
      </c>
      <c r="AK412" s="35">
        <v>1</v>
      </c>
      <c r="AL412" s="19">
        <v>200</v>
      </c>
      <c r="AM412" s="53" t="s">
        <v>303</v>
      </c>
      <c r="AN412" s="67">
        <v>0</v>
      </c>
      <c r="AO412" s="13">
        <f t="shared" ref="AO412:AO422" si="281">SUM(AL412*AN412)</f>
        <v>0</v>
      </c>
      <c r="AQ412" s="35">
        <v>1</v>
      </c>
      <c r="AR412" s="19">
        <v>200</v>
      </c>
      <c r="AS412" s="53" t="s">
        <v>303</v>
      </c>
      <c r="AT412" s="67"/>
      <c r="AU412" s="13">
        <f t="shared" ref="AU412:AU422" si="282">SUM(AR412*AT412)</f>
        <v>0</v>
      </c>
      <c r="AW412" s="35">
        <v>1</v>
      </c>
      <c r="AX412" s="19">
        <v>200</v>
      </c>
      <c r="AY412" s="53" t="s">
        <v>303</v>
      </c>
      <c r="AZ412" s="67">
        <v>0</v>
      </c>
      <c r="BA412" s="13">
        <f t="shared" ref="BA412:BA422" si="283">SUM(AX412*AZ412)</f>
        <v>0</v>
      </c>
      <c r="BC412" s="35">
        <v>1</v>
      </c>
      <c r="BD412" s="19">
        <v>200</v>
      </c>
      <c r="BE412" s="53" t="s">
        <v>303</v>
      </c>
      <c r="BF412" s="67">
        <v>1.1499999999999999</v>
      </c>
      <c r="BG412" s="13">
        <f t="shared" ref="BG412:BG422" si="284">SUM(BD412*BF412)</f>
        <v>229.99999999999997</v>
      </c>
      <c r="BI412" s="35">
        <v>1</v>
      </c>
      <c r="BJ412" s="19">
        <v>200</v>
      </c>
      <c r="BK412" s="53" t="s">
        <v>303</v>
      </c>
      <c r="BL412" s="67">
        <v>0</v>
      </c>
      <c r="BM412" s="13">
        <f t="shared" ref="BM412:BM422" si="285">SUM(BJ412*BL412)</f>
        <v>0</v>
      </c>
    </row>
    <row r="413" spans="1:65" ht="12.6" customHeight="1" thickBot="1" x14ac:dyDescent="0.3">
      <c r="A413" s="35">
        <f>+A412+1</f>
        <v>2</v>
      </c>
      <c r="B413" s="19">
        <v>200</v>
      </c>
      <c r="C413" s="53" t="s">
        <v>304</v>
      </c>
      <c r="D413" s="66">
        <v>0</v>
      </c>
      <c r="E413" s="13">
        <f t="shared" si="275"/>
        <v>0</v>
      </c>
      <c r="G413" s="35">
        <f>+G412+1</f>
        <v>2</v>
      </c>
      <c r="H413" s="19">
        <v>200</v>
      </c>
      <c r="I413" s="53" t="s">
        <v>304</v>
      </c>
      <c r="J413" s="67">
        <v>1.25</v>
      </c>
      <c r="K413" s="13">
        <f t="shared" si="276"/>
        <v>250</v>
      </c>
      <c r="M413" s="35">
        <f>+M412+1</f>
        <v>2</v>
      </c>
      <c r="N413" s="19">
        <v>200</v>
      </c>
      <c r="O413" s="53" t="s">
        <v>304</v>
      </c>
      <c r="P413" s="67"/>
      <c r="Q413" s="13">
        <f t="shared" si="277"/>
        <v>0</v>
      </c>
      <c r="S413" s="35">
        <f>+S412+1</f>
        <v>2</v>
      </c>
      <c r="T413" s="19">
        <v>200</v>
      </c>
      <c r="U413" s="53" t="s">
        <v>304</v>
      </c>
      <c r="V413" s="67"/>
      <c r="W413" s="13">
        <f t="shared" si="278"/>
        <v>0</v>
      </c>
      <c r="Y413" s="35">
        <f>+Y412+1</f>
        <v>2</v>
      </c>
      <c r="Z413" s="19">
        <v>200</v>
      </c>
      <c r="AA413" s="53" t="s">
        <v>304</v>
      </c>
      <c r="AB413" s="67"/>
      <c r="AC413" s="13">
        <f t="shared" si="279"/>
        <v>0</v>
      </c>
      <c r="AE413" s="35">
        <f>+AE412+1</f>
        <v>2</v>
      </c>
      <c r="AF413" s="19">
        <v>200</v>
      </c>
      <c r="AG413" s="53" t="s">
        <v>304</v>
      </c>
      <c r="AH413" s="67">
        <v>0</v>
      </c>
      <c r="AI413" s="13">
        <f t="shared" si="280"/>
        <v>0</v>
      </c>
      <c r="AK413" s="35">
        <f>+AK412+1</f>
        <v>2</v>
      </c>
      <c r="AL413" s="19">
        <v>200</v>
      </c>
      <c r="AM413" s="53" t="s">
        <v>304</v>
      </c>
      <c r="AN413" s="67">
        <v>0</v>
      </c>
      <c r="AO413" s="13">
        <f t="shared" si="281"/>
        <v>0</v>
      </c>
      <c r="AQ413" s="35">
        <f>+AQ412+1</f>
        <v>2</v>
      </c>
      <c r="AR413" s="19">
        <v>200</v>
      </c>
      <c r="AS413" s="53" t="s">
        <v>304</v>
      </c>
      <c r="AT413" s="67"/>
      <c r="AU413" s="13">
        <f t="shared" si="282"/>
        <v>0</v>
      </c>
      <c r="AW413" s="35">
        <f>+AW412+1</f>
        <v>2</v>
      </c>
      <c r="AX413" s="19">
        <v>200</v>
      </c>
      <c r="AY413" s="53" t="s">
        <v>304</v>
      </c>
      <c r="AZ413" s="67">
        <v>0</v>
      </c>
      <c r="BA413" s="13">
        <f t="shared" si="283"/>
        <v>0</v>
      </c>
      <c r="BC413" s="35">
        <f>+BC412+1</f>
        <v>2</v>
      </c>
      <c r="BD413" s="19">
        <v>200</v>
      </c>
      <c r="BE413" s="53" t="s">
        <v>304</v>
      </c>
      <c r="BF413" s="67">
        <v>1.1499999999999999</v>
      </c>
      <c r="BG413" s="13">
        <f t="shared" si="284"/>
        <v>229.99999999999997</v>
      </c>
      <c r="BI413" s="35">
        <f>+BI412+1</f>
        <v>2</v>
      </c>
      <c r="BJ413" s="19">
        <v>200</v>
      </c>
      <c r="BK413" s="53" t="s">
        <v>304</v>
      </c>
      <c r="BL413" s="67">
        <v>0</v>
      </c>
      <c r="BM413" s="13">
        <f t="shared" si="285"/>
        <v>0</v>
      </c>
    </row>
    <row r="414" spans="1:65" ht="12.6" customHeight="1" thickBot="1" x14ac:dyDescent="0.3">
      <c r="A414" s="35">
        <f t="shared" ref="A414:A422" si="286">+A413+1</f>
        <v>3</v>
      </c>
      <c r="B414" s="19">
        <v>1000</v>
      </c>
      <c r="C414" s="53" t="s">
        <v>305</v>
      </c>
      <c r="D414" s="66">
        <v>0</v>
      </c>
      <c r="E414" s="13">
        <f t="shared" si="275"/>
        <v>0</v>
      </c>
      <c r="G414" s="35">
        <f t="shared" ref="G414:G422" si="287">+G413+1</f>
        <v>3</v>
      </c>
      <c r="H414" s="19">
        <v>1000</v>
      </c>
      <c r="I414" s="53" t="s">
        <v>305</v>
      </c>
      <c r="J414" s="67">
        <v>1.25</v>
      </c>
      <c r="K414" s="13">
        <f t="shared" si="276"/>
        <v>1250</v>
      </c>
      <c r="M414" s="35">
        <f t="shared" ref="M414:M422" si="288">+M413+1</f>
        <v>3</v>
      </c>
      <c r="N414" s="19">
        <v>1000</v>
      </c>
      <c r="O414" s="53" t="s">
        <v>305</v>
      </c>
      <c r="P414" s="67"/>
      <c r="Q414" s="13">
        <f t="shared" si="277"/>
        <v>0</v>
      </c>
      <c r="S414" s="35">
        <f t="shared" ref="S414:S422" si="289">+S413+1</f>
        <v>3</v>
      </c>
      <c r="T414" s="19">
        <v>1000</v>
      </c>
      <c r="U414" s="53" t="s">
        <v>305</v>
      </c>
      <c r="V414" s="67"/>
      <c r="W414" s="13">
        <f t="shared" si="278"/>
        <v>0</v>
      </c>
      <c r="Y414" s="35">
        <f t="shared" ref="Y414:Y422" si="290">+Y413+1</f>
        <v>3</v>
      </c>
      <c r="Z414" s="19">
        <v>1000</v>
      </c>
      <c r="AA414" s="53" t="s">
        <v>305</v>
      </c>
      <c r="AB414" s="67"/>
      <c r="AC414" s="13">
        <f t="shared" si="279"/>
        <v>0</v>
      </c>
      <c r="AE414" s="35">
        <f t="shared" ref="AE414:AE422" si="291">+AE413+1</f>
        <v>3</v>
      </c>
      <c r="AF414" s="19">
        <v>1000</v>
      </c>
      <c r="AG414" s="53" t="s">
        <v>305</v>
      </c>
      <c r="AH414" s="67">
        <v>0</v>
      </c>
      <c r="AI414" s="13">
        <f t="shared" si="280"/>
        <v>0</v>
      </c>
      <c r="AK414" s="35">
        <f t="shared" ref="AK414:AK422" si="292">+AK413+1</f>
        <v>3</v>
      </c>
      <c r="AL414" s="19">
        <v>1000</v>
      </c>
      <c r="AM414" s="53" t="s">
        <v>305</v>
      </c>
      <c r="AN414" s="67">
        <v>0</v>
      </c>
      <c r="AO414" s="13">
        <f t="shared" si="281"/>
        <v>0</v>
      </c>
      <c r="AQ414" s="35">
        <f t="shared" ref="AQ414:AQ422" si="293">+AQ413+1</f>
        <v>3</v>
      </c>
      <c r="AR414" s="19">
        <v>1000</v>
      </c>
      <c r="AS414" s="53" t="s">
        <v>305</v>
      </c>
      <c r="AT414" s="67"/>
      <c r="AU414" s="13">
        <f t="shared" si="282"/>
        <v>0</v>
      </c>
      <c r="AW414" s="35">
        <f t="shared" ref="AW414:AW422" si="294">+AW413+1</f>
        <v>3</v>
      </c>
      <c r="AX414" s="19">
        <v>1000</v>
      </c>
      <c r="AY414" s="53" t="s">
        <v>305</v>
      </c>
      <c r="AZ414" s="67">
        <v>0</v>
      </c>
      <c r="BA414" s="13">
        <f t="shared" si="283"/>
        <v>0</v>
      </c>
      <c r="BC414" s="35">
        <f t="shared" ref="BC414:BC422" si="295">+BC413+1</f>
        <v>3</v>
      </c>
      <c r="BD414" s="19">
        <v>1000</v>
      </c>
      <c r="BE414" s="53" t="s">
        <v>305</v>
      </c>
      <c r="BF414" s="67">
        <v>1.1499999999999999</v>
      </c>
      <c r="BG414" s="13">
        <f t="shared" si="284"/>
        <v>1150</v>
      </c>
      <c r="BI414" s="35">
        <f t="shared" ref="BI414:BI422" si="296">+BI413+1</f>
        <v>3</v>
      </c>
      <c r="BJ414" s="19">
        <v>1000</v>
      </c>
      <c r="BK414" s="53" t="s">
        <v>305</v>
      </c>
      <c r="BL414" s="67">
        <v>0</v>
      </c>
      <c r="BM414" s="13">
        <f t="shared" si="285"/>
        <v>0</v>
      </c>
    </row>
    <row r="415" spans="1:65" ht="12.6" customHeight="1" thickBot="1" x14ac:dyDescent="0.3">
      <c r="A415" s="35">
        <f t="shared" si="286"/>
        <v>4</v>
      </c>
      <c r="B415" s="19">
        <v>200</v>
      </c>
      <c r="C415" s="53" t="s">
        <v>306</v>
      </c>
      <c r="D415" s="66">
        <v>0</v>
      </c>
      <c r="E415" s="13">
        <f t="shared" si="275"/>
        <v>0</v>
      </c>
      <c r="G415" s="35">
        <f t="shared" si="287"/>
        <v>4</v>
      </c>
      <c r="H415" s="19">
        <v>200</v>
      </c>
      <c r="I415" s="53" t="s">
        <v>306</v>
      </c>
      <c r="J415" s="67">
        <v>1.25</v>
      </c>
      <c r="K415" s="13">
        <f t="shared" si="276"/>
        <v>250</v>
      </c>
      <c r="M415" s="35">
        <f t="shared" si="288"/>
        <v>4</v>
      </c>
      <c r="N415" s="19">
        <v>200</v>
      </c>
      <c r="O415" s="53" t="s">
        <v>306</v>
      </c>
      <c r="P415" s="67"/>
      <c r="Q415" s="13">
        <f t="shared" si="277"/>
        <v>0</v>
      </c>
      <c r="S415" s="35">
        <f t="shared" si="289"/>
        <v>4</v>
      </c>
      <c r="T415" s="19">
        <v>200</v>
      </c>
      <c r="U415" s="53" t="s">
        <v>306</v>
      </c>
      <c r="V415" s="67"/>
      <c r="W415" s="13">
        <f t="shared" si="278"/>
        <v>0</v>
      </c>
      <c r="Y415" s="35">
        <f t="shared" si="290"/>
        <v>4</v>
      </c>
      <c r="Z415" s="19">
        <v>200</v>
      </c>
      <c r="AA415" s="53" t="s">
        <v>306</v>
      </c>
      <c r="AB415" s="67"/>
      <c r="AC415" s="13">
        <f t="shared" si="279"/>
        <v>0</v>
      </c>
      <c r="AE415" s="35">
        <f t="shared" si="291"/>
        <v>4</v>
      </c>
      <c r="AF415" s="19">
        <v>200</v>
      </c>
      <c r="AG415" s="53" t="s">
        <v>306</v>
      </c>
      <c r="AH415" s="67">
        <v>0</v>
      </c>
      <c r="AI415" s="13">
        <f t="shared" si="280"/>
        <v>0</v>
      </c>
      <c r="AK415" s="35">
        <f t="shared" si="292"/>
        <v>4</v>
      </c>
      <c r="AL415" s="19">
        <v>200</v>
      </c>
      <c r="AM415" s="53" t="s">
        <v>306</v>
      </c>
      <c r="AN415" s="67">
        <v>0</v>
      </c>
      <c r="AO415" s="13">
        <f t="shared" si="281"/>
        <v>0</v>
      </c>
      <c r="AQ415" s="35">
        <f t="shared" si="293"/>
        <v>4</v>
      </c>
      <c r="AR415" s="19">
        <v>200</v>
      </c>
      <c r="AS415" s="53" t="s">
        <v>306</v>
      </c>
      <c r="AT415" s="67"/>
      <c r="AU415" s="13">
        <f t="shared" si="282"/>
        <v>0</v>
      </c>
      <c r="AW415" s="35">
        <f t="shared" si="294"/>
        <v>4</v>
      </c>
      <c r="AX415" s="19">
        <v>200</v>
      </c>
      <c r="AY415" s="53" t="s">
        <v>306</v>
      </c>
      <c r="AZ415" s="67">
        <v>0</v>
      </c>
      <c r="BA415" s="13">
        <f t="shared" si="283"/>
        <v>0</v>
      </c>
      <c r="BC415" s="35">
        <f t="shared" si="295"/>
        <v>4</v>
      </c>
      <c r="BD415" s="19">
        <v>200</v>
      </c>
      <c r="BE415" s="53" t="s">
        <v>306</v>
      </c>
      <c r="BF415" s="67">
        <v>1.1499999999999999</v>
      </c>
      <c r="BG415" s="13">
        <f t="shared" si="284"/>
        <v>229.99999999999997</v>
      </c>
      <c r="BI415" s="35">
        <f t="shared" si="296"/>
        <v>4</v>
      </c>
      <c r="BJ415" s="19">
        <v>200</v>
      </c>
      <c r="BK415" s="53" t="s">
        <v>306</v>
      </c>
      <c r="BL415" s="67">
        <v>0</v>
      </c>
      <c r="BM415" s="13">
        <f t="shared" si="285"/>
        <v>0</v>
      </c>
    </row>
    <row r="416" spans="1:65" ht="12.75" thickBot="1" x14ac:dyDescent="0.3">
      <c r="A416" s="35">
        <f t="shared" si="286"/>
        <v>5</v>
      </c>
      <c r="B416" s="19">
        <v>100</v>
      </c>
      <c r="C416" s="53" t="s">
        <v>307</v>
      </c>
      <c r="D416" s="66">
        <v>0</v>
      </c>
      <c r="E416" s="13">
        <f t="shared" si="275"/>
        <v>0</v>
      </c>
      <c r="G416" s="35">
        <f t="shared" si="287"/>
        <v>5</v>
      </c>
      <c r="H416" s="19">
        <v>100</v>
      </c>
      <c r="I416" s="53" t="s">
        <v>307</v>
      </c>
      <c r="J416" s="67">
        <v>1.25</v>
      </c>
      <c r="K416" s="13">
        <f t="shared" si="276"/>
        <v>125</v>
      </c>
      <c r="M416" s="35">
        <f t="shared" si="288"/>
        <v>5</v>
      </c>
      <c r="N416" s="19">
        <v>100</v>
      </c>
      <c r="O416" s="53" t="s">
        <v>307</v>
      </c>
      <c r="P416" s="67"/>
      <c r="Q416" s="13">
        <f t="shared" si="277"/>
        <v>0</v>
      </c>
      <c r="S416" s="35">
        <f t="shared" si="289"/>
        <v>5</v>
      </c>
      <c r="T416" s="19">
        <v>100</v>
      </c>
      <c r="U416" s="53" t="s">
        <v>307</v>
      </c>
      <c r="V416" s="67"/>
      <c r="W416" s="13">
        <f t="shared" si="278"/>
        <v>0</v>
      </c>
      <c r="Y416" s="35">
        <f t="shared" si="290"/>
        <v>5</v>
      </c>
      <c r="Z416" s="19">
        <v>100</v>
      </c>
      <c r="AA416" s="53" t="s">
        <v>307</v>
      </c>
      <c r="AB416" s="67"/>
      <c r="AC416" s="13">
        <f t="shared" si="279"/>
        <v>0</v>
      </c>
      <c r="AE416" s="35">
        <f t="shared" si="291"/>
        <v>5</v>
      </c>
      <c r="AF416" s="19">
        <v>100</v>
      </c>
      <c r="AG416" s="53" t="s">
        <v>307</v>
      </c>
      <c r="AH416" s="67">
        <v>0</v>
      </c>
      <c r="AI416" s="13">
        <f t="shared" si="280"/>
        <v>0</v>
      </c>
      <c r="AK416" s="35">
        <f t="shared" si="292"/>
        <v>5</v>
      </c>
      <c r="AL416" s="19">
        <v>100</v>
      </c>
      <c r="AM416" s="53" t="s">
        <v>307</v>
      </c>
      <c r="AN416" s="67">
        <v>0</v>
      </c>
      <c r="AO416" s="13">
        <f t="shared" si="281"/>
        <v>0</v>
      </c>
      <c r="AQ416" s="35">
        <f t="shared" si="293"/>
        <v>5</v>
      </c>
      <c r="AR416" s="19">
        <v>100</v>
      </c>
      <c r="AS416" s="53" t="s">
        <v>307</v>
      </c>
      <c r="AT416" s="67"/>
      <c r="AU416" s="13">
        <f t="shared" si="282"/>
        <v>0</v>
      </c>
      <c r="AW416" s="35">
        <f t="shared" si="294"/>
        <v>5</v>
      </c>
      <c r="AX416" s="19">
        <v>100</v>
      </c>
      <c r="AY416" s="53" t="s">
        <v>307</v>
      </c>
      <c r="AZ416" s="67">
        <v>0</v>
      </c>
      <c r="BA416" s="13">
        <f t="shared" si="283"/>
        <v>0</v>
      </c>
      <c r="BC416" s="35">
        <f t="shared" si="295"/>
        <v>5</v>
      </c>
      <c r="BD416" s="19">
        <v>100</v>
      </c>
      <c r="BE416" s="53" t="s">
        <v>307</v>
      </c>
      <c r="BF416" s="67">
        <v>1.55</v>
      </c>
      <c r="BG416" s="13">
        <f t="shared" si="284"/>
        <v>155</v>
      </c>
      <c r="BI416" s="35">
        <f t="shared" si="296"/>
        <v>5</v>
      </c>
      <c r="BJ416" s="19">
        <v>100</v>
      </c>
      <c r="BK416" s="53" t="s">
        <v>307</v>
      </c>
      <c r="BL416" s="67">
        <v>0</v>
      </c>
      <c r="BM416" s="13">
        <f t="shared" si="285"/>
        <v>0</v>
      </c>
    </row>
    <row r="417" spans="1:65" ht="12.75" thickBot="1" x14ac:dyDescent="0.3">
      <c r="A417" s="35">
        <f t="shared" si="286"/>
        <v>6</v>
      </c>
      <c r="B417" s="19">
        <v>200</v>
      </c>
      <c r="C417" s="53" t="s">
        <v>308</v>
      </c>
      <c r="D417" s="66">
        <v>0</v>
      </c>
      <c r="E417" s="13">
        <f t="shared" si="275"/>
        <v>0</v>
      </c>
      <c r="G417" s="35">
        <f t="shared" si="287"/>
        <v>6</v>
      </c>
      <c r="H417" s="19">
        <v>200</v>
      </c>
      <c r="I417" s="53" t="s">
        <v>308</v>
      </c>
      <c r="J417" s="67">
        <v>1.25</v>
      </c>
      <c r="K417" s="13">
        <f t="shared" si="276"/>
        <v>250</v>
      </c>
      <c r="M417" s="35">
        <f t="shared" si="288"/>
        <v>6</v>
      </c>
      <c r="N417" s="19">
        <v>200</v>
      </c>
      <c r="O417" s="53" t="s">
        <v>308</v>
      </c>
      <c r="P417" s="67"/>
      <c r="Q417" s="13">
        <f t="shared" si="277"/>
        <v>0</v>
      </c>
      <c r="S417" s="35">
        <f t="shared" si="289"/>
        <v>6</v>
      </c>
      <c r="T417" s="19">
        <v>200</v>
      </c>
      <c r="U417" s="53" t="s">
        <v>308</v>
      </c>
      <c r="V417" s="67"/>
      <c r="W417" s="13">
        <f t="shared" si="278"/>
        <v>0</v>
      </c>
      <c r="Y417" s="35">
        <f t="shared" si="290"/>
        <v>6</v>
      </c>
      <c r="Z417" s="19">
        <v>200</v>
      </c>
      <c r="AA417" s="53" t="s">
        <v>308</v>
      </c>
      <c r="AB417" s="67"/>
      <c r="AC417" s="13">
        <f t="shared" si="279"/>
        <v>0</v>
      </c>
      <c r="AE417" s="35">
        <f t="shared" si="291"/>
        <v>6</v>
      </c>
      <c r="AF417" s="19">
        <v>200</v>
      </c>
      <c r="AG417" s="53" t="s">
        <v>308</v>
      </c>
      <c r="AH417" s="67">
        <v>0</v>
      </c>
      <c r="AI417" s="13">
        <f t="shared" si="280"/>
        <v>0</v>
      </c>
      <c r="AK417" s="35">
        <f t="shared" si="292"/>
        <v>6</v>
      </c>
      <c r="AL417" s="19">
        <v>200</v>
      </c>
      <c r="AM417" s="53" t="s">
        <v>308</v>
      </c>
      <c r="AN417" s="67">
        <v>0</v>
      </c>
      <c r="AO417" s="13">
        <f t="shared" si="281"/>
        <v>0</v>
      </c>
      <c r="AQ417" s="35">
        <f t="shared" si="293"/>
        <v>6</v>
      </c>
      <c r="AR417" s="19">
        <v>200</v>
      </c>
      <c r="AS417" s="53" t="s">
        <v>308</v>
      </c>
      <c r="AT417" s="67"/>
      <c r="AU417" s="13">
        <f t="shared" si="282"/>
        <v>0</v>
      </c>
      <c r="AW417" s="35">
        <f t="shared" si="294"/>
        <v>6</v>
      </c>
      <c r="AX417" s="19">
        <v>200</v>
      </c>
      <c r="AY417" s="53" t="s">
        <v>308</v>
      </c>
      <c r="AZ417" s="67">
        <v>0</v>
      </c>
      <c r="BA417" s="13">
        <f t="shared" si="283"/>
        <v>0</v>
      </c>
      <c r="BC417" s="35">
        <f t="shared" si="295"/>
        <v>6</v>
      </c>
      <c r="BD417" s="19">
        <v>200</v>
      </c>
      <c r="BE417" s="53" t="s">
        <v>308</v>
      </c>
      <c r="BF417" s="67">
        <v>1.1499999999999999</v>
      </c>
      <c r="BG417" s="13">
        <f t="shared" si="284"/>
        <v>229.99999999999997</v>
      </c>
      <c r="BI417" s="35">
        <f t="shared" si="296"/>
        <v>6</v>
      </c>
      <c r="BJ417" s="19">
        <v>200</v>
      </c>
      <c r="BK417" s="53" t="s">
        <v>308</v>
      </c>
      <c r="BL417" s="67">
        <v>0</v>
      </c>
      <c r="BM417" s="13">
        <f t="shared" si="285"/>
        <v>0</v>
      </c>
    </row>
    <row r="418" spans="1:65" ht="12.75" thickBot="1" x14ac:dyDescent="0.3">
      <c r="A418" s="35">
        <f t="shared" si="286"/>
        <v>7</v>
      </c>
      <c r="B418" s="19">
        <v>200</v>
      </c>
      <c r="C418" s="53" t="s">
        <v>309</v>
      </c>
      <c r="D418" s="66">
        <v>0</v>
      </c>
      <c r="E418" s="13">
        <f t="shared" si="275"/>
        <v>0</v>
      </c>
      <c r="G418" s="35">
        <f t="shared" si="287"/>
        <v>7</v>
      </c>
      <c r="H418" s="19">
        <v>200</v>
      </c>
      <c r="I418" s="53" t="s">
        <v>309</v>
      </c>
      <c r="J418" s="67">
        <v>1.25</v>
      </c>
      <c r="K418" s="13">
        <f t="shared" si="276"/>
        <v>250</v>
      </c>
      <c r="M418" s="35">
        <f t="shared" si="288"/>
        <v>7</v>
      </c>
      <c r="N418" s="19">
        <v>200</v>
      </c>
      <c r="O418" s="53" t="s">
        <v>309</v>
      </c>
      <c r="P418" s="67"/>
      <c r="Q418" s="13">
        <f t="shared" si="277"/>
        <v>0</v>
      </c>
      <c r="S418" s="35">
        <f t="shared" si="289"/>
        <v>7</v>
      </c>
      <c r="T418" s="19">
        <v>200</v>
      </c>
      <c r="U418" s="53" t="s">
        <v>309</v>
      </c>
      <c r="V418" s="67"/>
      <c r="W418" s="13">
        <f t="shared" si="278"/>
        <v>0</v>
      </c>
      <c r="Y418" s="35">
        <f t="shared" si="290"/>
        <v>7</v>
      </c>
      <c r="Z418" s="19">
        <v>200</v>
      </c>
      <c r="AA418" s="53" t="s">
        <v>309</v>
      </c>
      <c r="AB418" s="67"/>
      <c r="AC418" s="13">
        <f t="shared" si="279"/>
        <v>0</v>
      </c>
      <c r="AE418" s="35">
        <f t="shared" si="291"/>
        <v>7</v>
      </c>
      <c r="AF418" s="19">
        <v>200</v>
      </c>
      <c r="AG418" s="53" t="s">
        <v>309</v>
      </c>
      <c r="AH418" s="67">
        <v>0</v>
      </c>
      <c r="AI418" s="13">
        <f t="shared" si="280"/>
        <v>0</v>
      </c>
      <c r="AK418" s="35">
        <f t="shared" si="292"/>
        <v>7</v>
      </c>
      <c r="AL418" s="19">
        <v>200</v>
      </c>
      <c r="AM418" s="53" t="s">
        <v>309</v>
      </c>
      <c r="AN418" s="67">
        <v>0</v>
      </c>
      <c r="AO418" s="13">
        <f t="shared" si="281"/>
        <v>0</v>
      </c>
      <c r="AQ418" s="35">
        <f t="shared" si="293"/>
        <v>7</v>
      </c>
      <c r="AR418" s="19">
        <v>200</v>
      </c>
      <c r="AS418" s="53" t="s">
        <v>309</v>
      </c>
      <c r="AT418" s="67"/>
      <c r="AU418" s="13">
        <f t="shared" si="282"/>
        <v>0</v>
      </c>
      <c r="AW418" s="35">
        <f t="shared" si="294"/>
        <v>7</v>
      </c>
      <c r="AX418" s="19">
        <v>200</v>
      </c>
      <c r="AY418" s="53" t="s">
        <v>309</v>
      </c>
      <c r="AZ418" s="67">
        <v>0</v>
      </c>
      <c r="BA418" s="13">
        <f t="shared" si="283"/>
        <v>0</v>
      </c>
      <c r="BC418" s="35">
        <f t="shared" si="295"/>
        <v>7</v>
      </c>
      <c r="BD418" s="19">
        <v>200</v>
      </c>
      <c r="BE418" s="53" t="s">
        <v>309</v>
      </c>
      <c r="BF418" s="67">
        <v>1.1499999999999999</v>
      </c>
      <c r="BG418" s="13">
        <f t="shared" si="284"/>
        <v>229.99999999999997</v>
      </c>
      <c r="BI418" s="35">
        <f t="shared" si="296"/>
        <v>7</v>
      </c>
      <c r="BJ418" s="19">
        <v>200</v>
      </c>
      <c r="BK418" s="53" t="s">
        <v>309</v>
      </c>
      <c r="BL418" s="67">
        <v>0</v>
      </c>
      <c r="BM418" s="13">
        <f t="shared" si="285"/>
        <v>0</v>
      </c>
    </row>
    <row r="419" spans="1:65" ht="13.9" customHeight="1" thickBot="1" x14ac:dyDescent="0.3">
      <c r="A419" s="35">
        <f t="shared" si="286"/>
        <v>8</v>
      </c>
      <c r="B419" s="19">
        <v>25</v>
      </c>
      <c r="C419" s="53" t="s">
        <v>310</v>
      </c>
      <c r="D419" s="66">
        <v>0</v>
      </c>
      <c r="E419" s="13">
        <f t="shared" si="275"/>
        <v>0</v>
      </c>
      <c r="G419" s="35">
        <f t="shared" si="287"/>
        <v>8</v>
      </c>
      <c r="H419" s="19">
        <v>25</v>
      </c>
      <c r="I419" s="53" t="s">
        <v>310</v>
      </c>
      <c r="J419" s="67"/>
      <c r="K419" s="13">
        <f t="shared" si="276"/>
        <v>0</v>
      </c>
      <c r="M419" s="35">
        <f t="shared" si="288"/>
        <v>8</v>
      </c>
      <c r="N419" s="19">
        <v>25</v>
      </c>
      <c r="O419" s="53" t="s">
        <v>310</v>
      </c>
      <c r="P419" s="67"/>
      <c r="Q419" s="13">
        <f t="shared" si="277"/>
        <v>0</v>
      </c>
      <c r="S419" s="35">
        <f t="shared" si="289"/>
        <v>8</v>
      </c>
      <c r="T419" s="19">
        <v>25</v>
      </c>
      <c r="U419" s="53" t="s">
        <v>310</v>
      </c>
      <c r="V419" s="67"/>
      <c r="W419" s="13">
        <f t="shared" si="278"/>
        <v>0</v>
      </c>
      <c r="Y419" s="35">
        <f t="shared" si="290"/>
        <v>8</v>
      </c>
      <c r="Z419" s="19">
        <v>25</v>
      </c>
      <c r="AA419" s="53" t="s">
        <v>310</v>
      </c>
      <c r="AB419" s="67"/>
      <c r="AC419" s="13">
        <f t="shared" si="279"/>
        <v>0</v>
      </c>
      <c r="AE419" s="35">
        <f t="shared" si="291"/>
        <v>8</v>
      </c>
      <c r="AF419" s="19">
        <v>25</v>
      </c>
      <c r="AG419" s="53" t="s">
        <v>310</v>
      </c>
      <c r="AH419" s="67">
        <v>0</v>
      </c>
      <c r="AI419" s="13">
        <f t="shared" si="280"/>
        <v>0</v>
      </c>
      <c r="AK419" s="35">
        <f t="shared" si="292"/>
        <v>8</v>
      </c>
      <c r="AL419" s="19">
        <v>25</v>
      </c>
      <c r="AM419" s="53" t="s">
        <v>310</v>
      </c>
      <c r="AN419" s="67">
        <v>0</v>
      </c>
      <c r="AO419" s="13">
        <f t="shared" si="281"/>
        <v>0</v>
      </c>
      <c r="AQ419" s="35">
        <f t="shared" si="293"/>
        <v>8</v>
      </c>
      <c r="AR419" s="19">
        <v>25</v>
      </c>
      <c r="AS419" s="53" t="s">
        <v>310</v>
      </c>
      <c r="AT419" s="67"/>
      <c r="AU419" s="13">
        <f t="shared" si="282"/>
        <v>0</v>
      </c>
      <c r="AW419" s="35">
        <f t="shared" si="294"/>
        <v>8</v>
      </c>
      <c r="AX419" s="19">
        <v>25</v>
      </c>
      <c r="AY419" s="53" t="s">
        <v>310</v>
      </c>
      <c r="AZ419" s="67">
        <v>0</v>
      </c>
      <c r="BA419" s="13">
        <f t="shared" si="283"/>
        <v>0</v>
      </c>
      <c r="BC419" s="35">
        <f t="shared" si="295"/>
        <v>8</v>
      </c>
      <c r="BD419" s="19">
        <v>25</v>
      </c>
      <c r="BE419" s="53" t="s">
        <v>310</v>
      </c>
      <c r="BF419" s="67"/>
      <c r="BG419" s="13">
        <f t="shared" si="284"/>
        <v>0</v>
      </c>
      <c r="BI419" s="35">
        <f t="shared" si="296"/>
        <v>8</v>
      </c>
      <c r="BJ419" s="19">
        <v>25</v>
      </c>
      <c r="BK419" s="53" t="s">
        <v>310</v>
      </c>
      <c r="BL419" s="67">
        <v>0</v>
      </c>
      <c r="BM419" s="13">
        <f t="shared" si="285"/>
        <v>0</v>
      </c>
    </row>
    <row r="420" spans="1:65" ht="15.75" customHeight="1" thickBot="1" x14ac:dyDescent="0.3">
      <c r="A420" s="35">
        <f t="shared" si="286"/>
        <v>9</v>
      </c>
      <c r="B420" s="19">
        <v>10</v>
      </c>
      <c r="C420" s="53" t="s">
        <v>311</v>
      </c>
      <c r="D420" s="66">
        <v>0</v>
      </c>
      <c r="E420" s="13">
        <f t="shared" si="275"/>
        <v>0</v>
      </c>
      <c r="G420" s="35">
        <f t="shared" si="287"/>
        <v>9</v>
      </c>
      <c r="H420" s="19">
        <v>10</v>
      </c>
      <c r="I420" s="53" t="s">
        <v>311</v>
      </c>
      <c r="J420" s="67"/>
      <c r="K420" s="13">
        <f t="shared" si="276"/>
        <v>0</v>
      </c>
      <c r="M420" s="35">
        <f t="shared" si="288"/>
        <v>9</v>
      </c>
      <c r="N420" s="19">
        <v>10</v>
      </c>
      <c r="O420" s="53" t="s">
        <v>311</v>
      </c>
      <c r="P420" s="67"/>
      <c r="Q420" s="13">
        <f t="shared" si="277"/>
        <v>0</v>
      </c>
      <c r="S420" s="35">
        <f t="shared" si="289"/>
        <v>9</v>
      </c>
      <c r="T420" s="19">
        <v>10</v>
      </c>
      <c r="U420" s="53" t="s">
        <v>311</v>
      </c>
      <c r="V420" s="67"/>
      <c r="W420" s="13">
        <f t="shared" si="278"/>
        <v>0</v>
      </c>
      <c r="Y420" s="35">
        <f t="shared" si="290"/>
        <v>9</v>
      </c>
      <c r="Z420" s="19">
        <v>10</v>
      </c>
      <c r="AA420" s="53" t="s">
        <v>311</v>
      </c>
      <c r="AB420" s="67"/>
      <c r="AC420" s="13">
        <f t="shared" si="279"/>
        <v>0</v>
      </c>
      <c r="AE420" s="35">
        <f t="shared" si="291"/>
        <v>9</v>
      </c>
      <c r="AF420" s="19">
        <v>10</v>
      </c>
      <c r="AG420" s="53" t="s">
        <v>311</v>
      </c>
      <c r="AH420" s="67">
        <v>0</v>
      </c>
      <c r="AI420" s="13">
        <f t="shared" si="280"/>
        <v>0</v>
      </c>
      <c r="AK420" s="35">
        <f t="shared" si="292"/>
        <v>9</v>
      </c>
      <c r="AL420" s="19">
        <v>10</v>
      </c>
      <c r="AM420" s="53" t="s">
        <v>311</v>
      </c>
      <c r="AN420" s="67">
        <v>0</v>
      </c>
      <c r="AO420" s="13">
        <f t="shared" si="281"/>
        <v>0</v>
      </c>
      <c r="AQ420" s="35">
        <f t="shared" si="293"/>
        <v>9</v>
      </c>
      <c r="AR420" s="19">
        <v>10</v>
      </c>
      <c r="AS420" s="53" t="s">
        <v>311</v>
      </c>
      <c r="AT420" s="67"/>
      <c r="AU420" s="13">
        <f t="shared" si="282"/>
        <v>0</v>
      </c>
      <c r="AW420" s="35">
        <f t="shared" si="294"/>
        <v>9</v>
      </c>
      <c r="AX420" s="19">
        <v>10</v>
      </c>
      <c r="AY420" s="53" t="s">
        <v>311</v>
      </c>
      <c r="AZ420" s="67">
        <v>0</v>
      </c>
      <c r="BA420" s="13">
        <f t="shared" si="283"/>
        <v>0</v>
      </c>
      <c r="BC420" s="35">
        <f t="shared" si="295"/>
        <v>9</v>
      </c>
      <c r="BD420" s="19">
        <v>10</v>
      </c>
      <c r="BE420" s="53" t="s">
        <v>311</v>
      </c>
      <c r="BF420" s="67"/>
      <c r="BG420" s="13">
        <f t="shared" si="284"/>
        <v>0</v>
      </c>
      <c r="BI420" s="35">
        <f t="shared" si="296"/>
        <v>9</v>
      </c>
      <c r="BJ420" s="19">
        <v>10</v>
      </c>
      <c r="BK420" s="53" t="s">
        <v>311</v>
      </c>
      <c r="BL420" s="67">
        <v>0</v>
      </c>
      <c r="BM420" s="13">
        <f t="shared" si="285"/>
        <v>0</v>
      </c>
    </row>
    <row r="421" spans="1:65" ht="15.75" customHeight="1" thickBot="1" x14ac:dyDescent="0.3">
      <c r="A421" s="35">
        <f t="shared" si="286"/>
        <v>10</v>
      </c>
      <c r="B421" s="19">
        <v>5</v>
      </c>
      <c r="C421" s="53" t="s">
        <v>312</v>
      </c>
      <c r="D421" s="66">
        <v>0</v>
      </c>
      <c r="E421" s="13">
        <f t="shared" si="275"/>
        <v>0</v>
      </c>
      <c r="G421" s="35">
        <f t="shared" si="287"/>
        <v>10</v>
      </c>
      <c r="H421" s="19">
        <v>5</v>
      </c>
      <c r="I421" s="53" t="s">
        <v>312</v>
      </c>
      <c r="J421" s="67">
        <v>0</v>
      </c>
      <c r="K421" s="13">
        <f t="shared" si="276"/>
        <v>0</v>
      </c>
      <c r="M421" s="35">
        <f t="shared" si="288"/>
        <v>10</v>
      </c>
      <c r="N421" s="19">
        <v>5</v>
      </c>
      <c r="O421" s="53" t="s">
        <v>312</v>
      </c>
      <c r="P421" s="67"/>
      <c r="Q421" s="13">
        <f t="shared" si="277"/>
        <v>0</v>
      </c>
      <c r="S421" s="35">
        <f t="shared" si="289"/>
        <v>10</v>
      </c>
      <c r="T421" s="19">
        <v>5</v>
      </c>
      <c r="U421" s="53" t="s">
        <v>312</v>
      </c>
      <c r="V421" s="67"/>
      <c r="W421" s="13">
        <f t="shared" si="278"/>
        <v>0</v>
      </c>
      <c r="Y421" s="35">
        <f t="shared" si="290"/>
        <v>10</v>
      </c>
      <c r="Z421" s="19">
        <v>5</v>
      </c>
      <c r="AA421" s="53" t="s">
        <v>312</v>
      </c>
      <c r="AB421" s="67"/>
      <c r="AC421" s="13">
        <f t="shared" si="279"/>
        <v>0</v>
      </c>
      <c r="AE421" s="35">
        <f t="shared" si="291"/>
        <v>10</v>
      </c>
      <c r="AF421" s="19">
        <v>5</v>
      </c>
      <c r="AG421" s="53" t="s">
        <v>312</v>
      </c>
      <c r="AH421" s="67">
        <v>0</v>
      </c>
      <c r="AI421" s="13">
        <f t="shared" si="280"/>
        <v>0</v>
      </c>
      <c r="AK421" s="35">
        <f t="shared" si="292"/>
        <v>10</v>
      </c>
      <c r="AL421" s="19">
        <v>5</v>
      </c>
      <c r="AM421" s="53" t="s">
        <v>312</v>
      </c>
      <c r="AN421" s="67">
        <v>0</v>
      </c>
      <c r="AO421" s="13">
        <f t="shared" si="281"/>
        <v>0</v>
      </c>
      <c r="AQ421" s="35">
        <f t="shared" si="293"/>
        <v>10</v>
      </c>
      <c r="AR421" s="19">
        <v>5</v>
      </c>
      <c r="AS421" s="53" t="s">
        <v>312</v>
      </c>
      <c r="AT421" s="67"/>
      <c r="AU421" s="13">
        <f t="shared" si="282"/>
        <v>0</v>
      </c>
      <c r="AW421" s="35">
        <f t="shared" si="294"/>
        <v>10</v>
      </c>
      <c r="AX421" s="19">
        <v>5</v>
      </c>
      <c r="AY421" s="53" t="s">
        <v>312</v>
      </c>
      <c r="AZ421" s="67">
        <v>0</v>
      </c>
      <c r="BA421" s="13">
        <f t="shared" si="283"/>
        <v>0</v>
      </c>
      <c r="BC421" s="35">
        <f t="shared" si="295"/>
        <v>10</v>
      </c>
      <c r="BD421" s="19">
        <v>5</v>
      </c>
      <c r="BE421" s="53" t="s">
        <v>312</v>
      </c>
      <c r="BF421" s="67"/>
      <c r="BG421" s="13">
        <f t="shared" si="284"/>
        <v>0</v>
      </c>
      <c r="BI421" s="35">
        <f t="shared" si="296"/>
        <v>10</v>
      </c>
      <c r="BJ421" s="19">
        <v>5</v>
      </c>
      <c r="BK421" s="53" t="s">
        <v>312</v>
      </c>
      <c r="BL421" s="67">
        <v>0</v>
      </c>
      <c r="BM421" s="13">
        <f t="shared" si="285"/>
        <v>0</v>
      </c>
    </row>
    <row r="422" spans="1:65" ht="25.15" customHeight="1" thickBot="1" x14ac:dyDescent="0.3">
      <c r="A422" s="35">
        <f t="shared" si="286"/>
        <v>11</v>
      </c>
      <c r="B422" s="19">
        <v>10</v>
      </c>
      <c r="C422" s="53" t="s">
        <v>313</v>
      </c>
      <c r="D422" s="66">
        <v>0</v>
      </c>
      <c r="E422" s="13">
        <f t="shared" si="275"/>
        <v>0</v>
      </c>
      <c r="G422" s="35">
        <f t="shared" si="287"/>
        <v>11</v>
      </c>
      <c r="H422" s="19">
        <v>10</v>
      </c>
      <c r="I422" s="53" t="s">
        <v>313</v>
      </c>
      <c r="J422" s="67">
        <v>0</v>
      </c>
      <c r="K422" s="13">
        <f t="shared" si="276"/>
        <v>0</v>
      </c>
      <c r="M422" s="35">
        <f t="shared" si="288"/>
        <v>11</v>
      </c>
      <c r="N422" s="19">
        <v>10</v>
      </c>
      <c r="O422" s="53" t="s">
        <v>313</v>
      </c>
      <c r="P422" s="67"/>
      <c r="Q422" s="13">
        <f t="shared" si="277"/>
        <v>0</v>
      </c>
      <c r="S422" s="35">
        <f t="shared" si="289"/>
        <v>11</v>
      </c>
      <c r="T422" s="19">
        <v>10</v>
      </c>
      <c r="U422" s="53" t="s">
        <v>313</v>
      </c>
      <c r="V422" s="67"/>
      <c r="W422" s="13">
        <f t="shared" si="278"/>
        <v>0</v>
      </c>
      <c r="Y422" s="35">
        <f t="shared" si="290"/>
        <v>11</v>
      </c>
      <c r="Z422" s="19">
        <v>10</v>
      </c>
      <c r="AA422" s="53" t="s">
        <v>313</v>
      </c>
      <c r="AB422" s="67"/>
      <c r="AC422" s="13">
        <f t="shared" si="279"/>
        <v>0</v>
      </c>
      <c r="AE422" s="35">
        <f t="shared" si="291"/>
        <v>11</v>
      </c>
      <c r="AF422" s="19">
        <v>10</v>
      </c>
      <c r="AG422" s="53" t="s">
        <v>313</v>
      </c>
      <c r="AH422" s="67">
        <v>0</v>
      </c>
      <c r="AI422" s="13">
        <f t="shared" si="280"/>
        <v>0</v>
      </c>
      <c r="AK422" s="35">
        <f t="shared" si="292"/>
        <v>11</v>
      </c>
      <c r="AL422" s="19">
        <v>10</v>
      </c>
      <c r="AM422" s="53" t="s">
        <v>313</v>
      </c>
      <c r="AN422" s="67">
        <v>0</v>
      </c>
      <c r="AO422" s="13">
        <f t="shared" si="281"/>
        <v>0</v>
      </c>
      <c r="AQ422" s="35">
        <f t="shared" si="293"/>
        <v>11</v>
      </c>
      <c r="AR422" s="19">
        <v>10</v>
      </c>
      <c r="AS422" s="53" t="s">
        <v>313</v>
      </c>
      <c r="AT422" s="67"/>
      <c r="AU422" s="13">
        <f t="shared" si="282"/>
        <v>0</v>
      </c>
      <c r="AW422" s="35">
        <f t="shared" si="294"/>
        <v>11</v>
      </c>
      <c r="AX422" s="19">
        <v>10</v>
      </c>
      <c r="AY422" s="53" t="s">
        <v>313</v>
      </c>
      <c r="AZ422" s="67">
        <v>0</v>
      </c>
      <c r="BA422" s="13">
        <f t="shared" si="283"/>
        <v>0</v>
      </c>
      <c r="BC422" s="35">
        <f t="shared" si="295"/>
        <v>11</v>
      </c>
      <c r="BD422" s="19">
        <v>10</v>
      </c>
      <c r="BE422" s="53" t="s">
        <v>313</v>
      </c>
      <c r="BF422" s="67"/>
      <c r="BG422" s="13">
        <f t="shared" si="284"/>
        <v>0</v>
      </c>
      <c r="BI422" s="35">
        <f t="shared" si="296"/>
        <v>11</v>
      </c>
      <c r="BJ422" s="19">
        <v>10</v>
      </c>
      <c r="BK422" s="53" t="s">
        <v>313</v>
      </c>
      <c r="BL422" s="67">
        <v>0</v>
      </c>
      <c r="BM422" s="13">
        <f t="shared" si="285"/>
        <v>0</v>
      </c>
    </row>
    <row r="423" spans="1:65" ht="25.15" customHeight="1" thickBot="1" x14ac:dyDescent="0.3">
      <c r="A423" s="36"/>
      <c r="B423" s="36"/>
      <c r="C423" s="74" t="s">
        <v>345</v>
      </c>
      <c r="D423" s="12"/>
      <c r="E423" s="13">
        <f>SUM(E412:E422)</f>
        <v>0</v>
      </c>
      <c r="G423" s="36"/>
      <c r="H423" s="36"/>
      <c r="I423" s="74" t="s">
        <v>345</v>
      </c>
      <c r="J423" s="12"/>
      <c r="K423" s="13">
        <f>SUM(K412:K422)</f>
        <v>2625</v>
      </c>
      <c r="M423" s="36"/>
      <c r="N423" s="36"/>
      <c r="O423" s="74" t="s">
        <v>345</v>
      </c>
      <c r="P423" s="12"/>
      <c r="Q423" s="13">
        <f>SUM(Q412:Q422)</f>
        <v>0</v>
      </c>
      <c r="S423" s="36"/>
      <c r="T423" s="36"/>
      <c r="U423" s="74" t="s">
        <v>345</v>
      </c>
      <c r="V423" s="12"/>
      <c r="W423" s="13">
        <f>SUM(W412:W422)</f>
        <v>0</v>
      </c>
      <c r="Y423" s="36"/>
      <c r="Z423" s="36"/>
      <c r="AA423" s="74" t="s">
        <v>345</v>
      </c>
      <c r="AB423" s="12"/>
      <c r="AC423" s="13">
        <f>SUM(AC412:AC422)</f>
        <v>0</v>
      </c>
      <c r="AE423" s="36"/>
      <c r="AF423" s="36"/>
      <c r="AG423" s="74" t="s">
        <v>345</v>
      </c>
      <c r="AH423" s="12"/>
      <c r="AI423" s="13">
        <f>SUM(AI412:AI422)</f>
        <v>0</v>
      </c>
      <c r="AK423" s="36"/>
      <c r="AL423" s="36"/>
      <c r="AM423" s="74" t="s">
        <v>345</v>
      </c>
      <c r="AN423" s="12"/>
      <c r="AO423" s="13">
        <f>SUM(AO412:AO422)</f>
        <v>0</v>
      </c>
      <c r="AQ423" s="36"/>
      <c r="AR423" s="36"/>
      <c r="AS423" s="74" t="s">
        <v>345</v>
      </c>
      <c r="AT423" s="12"/>
      <c r="AU423" s="13">
        <f>SUM(AU412:AU422)</f>
        <v>0</v>
      </c>
      <c r="AW423" s="36"/>
      <c r="AX423" s="36"/>
      <c r="AY423" s="74" t="s">
        <v>345</v>
      </c>
      <c r="AZ423" s="12"/>
      <c r="BA423" s="13">
        <f>SUM(BA412:BA422)</f>
        <v>0</v>
      </c>
      <c r="BC423" s="36"/>
      <c r="BD423" s="36"/>
      <c r="BE423" s="51" t="s">
        <v>16</v>
      </c>
      <c r="BF423" s="12"/>
      <c r="BG423" s="13">
        <f>SUM(BG412:BG422)</f>
        <v>2455</v>
      </c>
      <c r="BI423" s="36"/>
      <c r="BJ423" s="36"/>
      <c r="BK423" s="74" t="s">
        <v>345</v>
      </c>
      <c r="BL423" s="12"/>
      <c r="BM423" s="13">
        <f>SUM(BM412:BM422)</f>
        <v>0</v>
      </c>
    </row>
    <row r="424" spans="1:65" ht="12.6" customHeight="1" thickBot="1" x14ac:dyDescent="0.3">
      <c r="A424" s="36"/>
      <c r="B424" s="36"/>
      <c r="C424" s="51" t="s">
        <v>314</v>
      </c>
      <c r="D424" s="12"/>
      <c r="E424" s="13">
        <f>+E423</f>
        <v>0</v>
      </c>
      <c r="G424" s="36"/>
      <c r="H424" s="36"/>
      <c r="I424" s="51" t="s">
        <v>314</v>
      </c>
      <c r="J424" s="12"/>
      <c r="K424" s="13">
        <f>+K423</f>
        <v>2625</v>
      </c>
      <c r="M424" s="36"/>
      <c r="N424" s="36"/>
      <c r="O424" s="51" t="s">
        <v>314</v>
      </c>
      <c r="P424" s="12"/>
      <c r="Q424" s="13">
        <f>+Q423</f>
        <v>0</v>
      </c>
      <c r="S424" s="36"/>
      <c r="T424" s="36"/>
      <c r="U424" s="51" t="s">
        <v>314</v>
      </c>
      <c r="V424" s="12"/>
      <c r="W424" s="13">
        <f>+W423</f>
        <v>0</v>
      </c>
      <c r="Y424" s="36"/>
      <c r="Z424" s="36"/>
      <c r="AA424" s="51" t="s">
        <v>314</v>
      </c>
      <c r="AB424" s="12"/>
      <c r="AC424" s="13">
        <f>+AC423</f>
        <v>0</v>
      </c>
      <c r="AE424" s="36"/>
      <c r="AF424" s="36"/>
      <c r="AG424" s="51" t="s">
        <v>314</v>
      </c>
      <c r="AH424" s="12"/>
      <c r="AI424" s="13">
        <f>+AI423</f>
        <v>0</v>
      </c>
      <c r="AK424" s="36"/>
      <c r="AL424" s="36"/>
      <c r="AM424" s="51" t="s">
        <v>314</v>
      </c>
      <c r="AN424" s="12"/>
      <c r="AO424" s="13">
        <f>+AO423</f>
        <v>0</v>
      </c>
      <c r="AQ424" s="36"/>
      <c r="AR424" s="36"/>
      <c r="AS424" s="51" t="s">
        <v>314</v>
      </c>
      <c r="AT424" s="12"/>
      <c r="AU424" s="13">
        <f>+AU423</f>
        <v>0</v>
      </c>
      <c r="AW424" s="36"/>
      <c r="AX424" s="36"/>
      <c r="AY424" s="51" t="s">
        <v>314</v>
      </c>
      <c r="AZ424" s="12"/>
      <c r="BA424" s="13">
        <f>+BA423</f>
        <v>0</v>
      </c>
      <c r="BC424" s="36"/>
      <c r="BD424" s="36"/>
      <c r="BE424" s="51" t="s">
        <v>314</v>
      </c>
      <c r="BF424" s="12"/>
      <c r="BG424" s="13">
        <f>+BG423</f>
        <v>2455</v>
      </c>
      <c r="BI424" s="36"/>
      <c r="BJ424" s="36"/>
      <c r="BK424" s="51" t="s">
        <v>314</v>
      </c>
      <c r="BL424" s="12"/>
      <c r="BM424" s="13">
        <f>+BM423</f>
        <v>0</v>
      </c>
    </row>
    <row r="425" spans="1:65" ht="25.15" customHeight="1" x14ac:dyDescent="0.25">
      <c r="A425" s="36"/>
      <c r="B425" s="36"/>
      <c r="C425" s="54"/>
      <c r="D425" s="12"/>
      <c r="E425" s="12"/>
      <c r="G425" s="36"/>
      <c r="H425" s="36"/>
      <c r="I425" s="54"/>
      <c r="J425" s="12"/>
      <c r="K425" s="12"/>
      <c r="M425" s="36"/>
      <c r="N425" s="36"/>
      <c r="O425" s="54"/>
      <c r="P425" s="12"/>
      <c r="Q425" s="12"/>
      <c r="S425" s="36"/>
      <c r="T425" s="36"/>
      <c r="U425" s="54"/>
      <c r="V425" s="12"/>
      <c r="W425" s="12"/>
      <c r="Y425" s="36"/>
      <c r="Z425" s="36"/>
      <c r="AA425" s="54"/>
      <c r="AB425" s="12"/>
      <c r="AC425" s="12"/>
      <c r="AE425" s="36"/>
      <c r="AF425" s="36"/>
      <c r="AG425" s="54"/>
      <c r="AH425" s="12"/>
      <c r="AI425" s="12"/>
      <c r="AK425" s="36"/>
      <c r="AL425" s="36"/>
      <c r="AM425" s="54"/>
      <c r="AN425" s="12"/>
      <c r="AO425" s="12"/>
      <c r="AQ425" s="36"/>
      <c r="AR425" s="36"/>
      <c r="AS425" s="54"/>
      <c r="AT425" s="12"/>
      <c r="AU425" s="12"/>
      <c r="AW425" s="36"/>
      <c r="AX425" s="36"/>
      <c r="AY425" s="54"/>
      <c r="AZ425" s="12"/>
      <c r="BA425" s="12"/>
      <c r="BC425" s="36"/>
      <c r="BD425" s="36"/>
      <c r="BE425" s="54"/>
      <c r="BF425" s="12"/>
      <c r="BG425" s="12"/>
      <c r="BI425" s="36"/>
      <c r="BJ425" s="36"/>
      <c r="BK425" s="54"/>
      <c r="BL425" s="12"/>
      <c r="BM425" s="12"/>
    </row>
    <row r="426" spans="1:65" ht="25.15" customHeight="1" thickBot="1" x14ac:dyDescent="0.3">
      <c r="A426" s="76" t="s">
        <v>332</v>
      </c>
      <c r="B426" s="76"/>
      <c r="C426" s="76"/>
      <c r="D426" s="64"/>
      <c r="E426" s="64"/>
      <c r="G426" s="76" t="s">
        <v>332</v>
      </c>
      <c r="H426" s="76"/>
      <c r="I426" s="76"/>
      <c r="J426" s="70"/>
      <c r="K426" s="70"/>
      <c r="M426" s="76" t="s">
        <v>332</v>
      </c>
      <c r="N426" s="76"/>
      <c r="O426" s="76"/>
      <c r="P426" s="70"/>
      <c r="Q426" s="70"/>
      <c r="S426" s="76" t="s">
        <v>332</v>
      </c>
      <c r="T426" s="76"/>
      <c r="U426" s="76"/>
      <c r="V426" s="70"/>
      <c r="W426" s="70"/>
      <c r="Y426" s="76" t="s">
        <v>332</v>
      </c>
      <c r="Z426" s="76"/>
      <c r="AA426" s="76"/>
      <c r="AB426" s="70"/>
      <c r="AC426" s="70"/>
      <c r="AE426" s="76" t="s">
        <v>332</v>
      </c>
      <c r="AF426" s="76"/>
      <c r="AG426" s="76"/>
      <c r="AH426" s="70"/>
      <c r="AI426" s="70"/>
      <c r="AK426" s="76" t="s">
        <v>332</v>
      </c>
      <c r="AL426" s="76"/>
      <c r="AM426" s="76"/>
      <c r="AN426" s="70"/>
      <c r="AO426" s="70"/>
      <c r="AQ426" s="76" t="s">
        <v>332</v>
      </c>
      <c r="AR426" s="76"/>
      <c r="AS426" s="76"/>
      <c r="AT426" s="70"/>
      <c r="AU426" s="70"/>
      <c r="AW426" s="76" t="s">
        <v>332</v>
      </c>
      <c r="AX426" s="76"/>
      <c r="AY426" s="76"/>
      <c r="AZ426" s="70"/>
      <c r="BA426" s="70"/>
      <c r="BC426" s="76" t="s">
        <v>332</v>
      </c>
      <c r="BD426" s="76"/>
      <c r="BE426" s="76"/>
      <c r="BF426" s="70"/>
      <c r="BG426" s="70"/>
      <c r="BI426" s="76" t="s">
        <v>332</v>
      </c>
      <c r="BJ426" s="76"/>
      <c r="BK426" s="76"/>
      <c r="BL426" s="70"/>
      <c r="BM426" s="70"/>
    </row>
    <row r="427" spans="1:65" ht="25.15" customHeight="1" x14ac:dyDescent="0.25">
      <c r="A427" s="37" t="s">
        <v>2</v>
      </c>
      <c r="B427" s="38" t="s">
        <v>3</v>
      </c>
      <c r="C427" s="61"/>
      <c r="D427" s="34" t="s">
        <v>4</v>
      </c>
      <c r="E427" s="34" t="s">
        <v>5</v>
      </c>
      <c r="G427" s="37" t="s">
        <v>2</v>
      </c>
      <c r="H427" s="38" t="s">
        <v>3</v>
      </c>
      <c r="I427" s="61"/>
      <c r="J427" s="34" t="s">
        <v>4</v>
      </c>
      <c r="K427" s="34" t="s">
        <v>5</v>
      </c>
      <c r="M427" s="37" t="s">
        <v>2</v>
      </c>
      <c r="N427" s="38" t="s">
        <v>3</v>
      </c>
      <c r="O427" s="61"/>
      <c r="P427" s="34" t="s">
        <v>4</v>
      </c>
      <c r="Q427" s="34" t="s">
        <v>5</v>
      </c>
      <c r="S427" s="37" t="s">
        <v>2</v>
      </c>
      <c r="T427" s="38" t="s">
        <v>3</v>
      </c>
      <c r="U427" s="61"/>
      <c r="V427" s="34" t="s">
        <v>4</v>
      </c>
      <c r="W427" s="34" t="s">
        <v>5</v>
      </c>
      <c r="Y427" s="37" t="s">
        <v>2</v>
      </c>
      <c r="Z427" s="38" t="s">
        <v>3</v>
      </c>
      <c r="AA427" s="61"/>
      <c r="AB427" s="34" t="s">
        <v>4</v>
      </c>
      <c r="AC427" s="34" t="s">
        <v>5</v>
      </c>
      <c r="AE427" s="37" t="s">
        <v>2</v>
      </c>
      <c r="AF427" s="38" t="s">
        <v>3</v>
      </c>
      <c r="AG427" s="61"/>
      <c r="AH427" s="34" t="s">
        <v>4</v>
      </c>
      <c r="AI427" s="34" t="s">
        <v>5</v>
      </c>
      <c r="AK427" s="37" t="s">
        <v>2</v>
      </c>
      <c r="AL427" s="38" t="s">
        <v>3</v>
      </c>
      <c r="AM427" s="61"/>
      <c r="AN427" s="34" t="s">
        <v>4</v>
      </c>
      <c r="AO427" s="34" t="s">
        <v>5</v>
      </c>
      <c r="AQ427" s="37" t="s">
        <v>2</v>
      </c>
      <c r="AR427" s="38" t="s">
        <v>3</v>
      </c>
      <c r="AS427" s="61"/>
      <c r="AT427" s="34" t="s">
        <v>4</v>
      </c>
      <c r="AU427" s="34" t="s">
        <v>5</v>
      </c>
      <c r="AW427" s="37" t="s">
        <v>2</v>
      </c>
      <c r="AX427" s="38" t="s">
        <v>3</v>
      </c>
      <c r="AY427" s="61"/>
      <c r="AZ427" s="34" t="s">
        <v>4</v>
      </c>
      <c r="BA427" s="34" t="s">
        <v>5</v>
      </c>
      <c r="BC427" s="37" t="s">
        <v>2</v>
      </c>
      <c r="BD427" s="38" t="s">
        <v>3</v>
      </c>
      <c r="BE427" s="61"/>
      <c r="BF427" s="34" t="s">
        <v>4</v>
      </c>
      <c r="BG427" s="34" t="s">
        <v>5</v>
      </c>
      <c r="BI427" s="37" t="s">
        <v>2</v>
      </c>
      <c r="BJ427" s="38" t="s">
        <v>3</v>
      </c>
      <c r="BK427" s="61"/>
      <c r="BL427" s="34" t="s">
        <v>4</v>
      </c>
      <c r="BM427" s="34" t="s">
        <v>5</v>
      </c>
    </row>
    <row r="428" spans="1:65" ht="25.15" customHeight="1" thickBot="1" x14ac:dyDescent="0.3">
      <c r="A428" s="35" t="s">
        <v>6</v>
      </c>
      <c r="B428" s="19" t="s">
        <v>7</v>
      </c>
      <c r="C428" s="49" t="s">
        <v>8</v>
      </c>
      <c r="D428" s="21" t="s">
        <v>9</v>
      </c>
      <c r="E428" s="21" t="s">
        <v>9</v>
      </c>
      <c r="G428" s="35" t="s">
        <v>6</v>
      </c>
      <c r="H428" s="19" t="s">
        <v>7</v>
      </c>
      <c r="I428" s="49" t="s">
        <v>8</v>
      </c>
      <c r="J428" s="21" t="s">
        <v>9</v>
      </c>
      <c r="K428" s="21" t="s">
        <v>9</v>
      </c>
      <c r="M428" s="35" t="s">
        <v>6</v>
      </c>
      <c r="N428" s="19" t="s">
        <v>7</v>
      </c>
      <c r="O428" s="49" t="s">
        <v>8</v>
      </c>
      <c r="P428" s="21" t="s">
        <v>9</v>
      </c>
      <c r="Q428" s="21" t="s">
        <v>9</v>
      </c>
      <c r="S428" s="35" t="s">
        <v>6</v>
      </c>
      <c r="T428" s="19" t="s">
        <v>7</v>
      </c>
      <c r="U428" s="49" t="s">
        <v>8</v>
      </c>
      <c r="V428" s="21" t="s">
        <v>9</v>
      </c>
      <c r="W428" s="21" t="s">
        <v>9</v>
      </c>
      <c r="Y428" s="35" t="s">
        <v>6</v>
      </c>
      <c r="Z428" s="19" t="s">
        <v>7</v>
      </c>
      <c r="AA428" s="49" t="s">
        <v>8</v>
      </c>
      <c r="AB428" s="21" t="s">
        <v>9</v>
      </c>
      <c r="AC428" s="21" t="s">
        <v>9</v>
      </c>
      <c r="AE428" s="35" t="s">
        <v>6</v>
      </c>
      <c r="AF428" s="19" t="s">
        <v>7</v>
      </c>
      <c r="AG428" s="49" t="s">
        <v>8</v>
      </c>
      <c r="AH428" s="21" t="s">
        <v>9</v>
      </c>
      <c r="AI428" s="21" t="s">
        <v>9</v>
      </c>
      <c r="AK428" s="35" t="s">
        <v>6</v>
      </c>
      <c r="AL428" s="19" t="s">
        <v>7</v>
      </c>
      <c r="AM428" s="49" t="s">
        <v>8</v>
      </c>
      <c r="AN428" s="21" t="s">
        <v>9</v>
      </c>
      <c r="AO428" s="21" t="s">
        <v>9</v>
      </c>
      <c r="AQ428" s="35" t="s">
        <v>6</v>
      </c>
      <c r="AR428" s="19" t="s">
        <v>7</v>
      </c>
      <c r="AS428" s="49" t="s">
        <v>8</v>
      </c>
      <c r="AT428" s="21" t="s">
        <v>9</v>
      </c>
      <c r="AU428" s="21" t="s">
        <v>9</v>
      </c>
      <c r="AW428" s="35" t="s">
        <v>6</v>
      </c>
      <c r="AX428" s="19" t="s">
        <v>7</v>
      </c>
      <c r="AY428" s="49" t="s">
        <v>8</v>
      </c>
      <c r="AZ428" s="21" t="s">
        <v>9</v>
      </c>
      <c r="BA428" s="21" t="s">
        <v>9</v>
      </c>
      <c r="BC428" s="35" t="s">
        <v>6</v>
      </c>
      <c r="BD428" s="19" t="s">
        <v>7</v>
      </c>
      <c r="BE428" s="49" t="s">
        <v>8</v>
      </c>
      <c r="BF428" s="21" t="s">
        <v>9</v>
      </c>
      <c r="BG428" s="21" t="s">
        <v>9</v>
      </c>
      <c r="BI428" s="35" t="s">
        <v>6</v>
      </c>
      <c r="BJ428" s="19" t="s">
        <v>7</v>
      </c>
      <c r="BK428" s="49" t="s">
        <v>8</v>
      </c>
      <c r="BL428" s="21" t="s">
        <v>9</v>
      </c>
      <c r="BM428" s="21" t="s">
        <v>9</v>
      </c>
    </row>
    <row r="429" spans="1:65" ht="25.15" customHeight="1" thickBot="1" x14ac:dyDescent="0.3">
      <c r="A429" s="35">
        <v>1</v>
      </c>
      <c r="B429" s="19">
        <v>100</v>
      </c>
      <c r="C429" s="53" t="s">
        <v>315</v>
      </c>
      <c r="D429" s="66">
        <v>0</v>
      </c>
      <c r="E429" s="13">
        <f t="shared" ref="E429:E441" si="297">SUM(B429*D429)</f>
        <v>0</v>
      </c>
      <c r="G429" s="35">
        <v>1</v>
      </c>
      <c r="H429" s="19">
        <v>100</v>
      </c>
      <c r="I429" s="53" t="s">
        <v>315</v>
      </c>
      <c r="J429" s="67">
        <v>0</v>
      </c>
      <c r="K429" s="13">
        <f t="shared" ref="K429:K441" si="298">SUM(H429*J429)</f>
        <v>0</v>
      </c>
      <c r="M429" s="35">
        <v>1</v>
      </c>
      <c r="N429" s="19">
        <v>100</v>
      </c>
      <c r="O429" s="53" t="s">
        <v>315</v>
      </c>
      <c r="P429" s="67"/>
      <c r="Q429" s="13">
        <f t="shared" ref="Q429:Q441" si="299">SUM(N429*P429)</f>
        <v>0</v>
      </c>
      <c r="S429" s="35">
        <v>1</v>
      </c>
      <c r="T429" s="19">
        <v>100</v>
      </c>
      <c r="U429" s="53" t="s">
        <v>315</v>
      </c>
      <c r="V429" s="67"/>
      <c r="W429" s="13">
        <f t="shared" ref="W429:W441" si="300">SUM(T429*V429)</f>
        <v>0</v>
      </c>
      <c r="Y429" s="35">
        <v>1</v>
      </c>
      <c r="Z429" s="19">
        <v>100</v>
      </c>
      <c r="AA429" s="53" t="s">
        <v>315</v>
      </c>
      <c r="AB429" s="67">
        <v>56.25</v>
      </c>
      <c r="AC429" s="13">
        <f t="shared" ref="AC429:AC441" si="301">SUM(Z429*AB429)</f>
        <v>5625</v>
      </c>
      <c r="AE429" s="35">
        <v>1</v>
      </c>
      <c r="AF429" s="19">
        <v>100</v>
      </c>
      <c r="AG429" s="53" t="s">
        <v>315</v>
      </c>
      <c r="AH429" s="67">
        <v>42.5</v>
      </c>
      <c r="AI429" s="13">
        <f t="shared" ref="AI429:AI441" si="302">SUM(AF429*AH429)</f>
        <v>4250</v>
      </c>
      <c r="AK429" s="35">
        <v>1</v>
      </c>
      <c r="AL429" s="19">
        <v>100</v>
      </c>
      <c r="AM429" s="53" t="s">
        <v>315</v>
      </c>
      <c r="AN429" s="67">
        <v>0</v>
      </c>
      <c r="AO429" s="13">
        <f t="shared" ref="AO429:AO441" si="303">SUM(AL429*AN429)</f>
        <v>0</v>
      </c>
      <c r="AQ429" s="35">
        <v>1</v>
      </c>
      <c r="AR429" s="19">
        <v>100</v>
      </c>
      <c r="AS429" s="53" t="s">
        <v>315</v>
      </c>
      <c r="AT429" s="67"/>
      <c r="AU429" s="13">
        <f t="shared" ref="AU429:AU441" si="304">SUM(AR429*AT429)</f>
        <v>0</v>
      </c>
      <c r="AW429" s="35">
        <v>1</v>
      </c>
      <c r="AX429" s="19">
        <v>100</v>
      </c>
      <c r="AY429" s="53" t="s">
        <v>315</v>
      </c>
      <c r="AZ429" s="67">
        <v>0</v>
      </c>
      <c r="BA429" s="13">
        <f t="shared" ref="BA429:BA441" si="305">SUM(AX429*AZ429)</f>
        <v>0</v>
      </c>
      <c r="BC429" s="35">
        <v>1</v>
      </c>
      <c r="BD429" s="19">
        <v>100</v>
      </c>
      <c r="BE429" s="53" t="s">
        <v>315</v>
      </c>
      <c r="BF429" s="67">
        <v>29.55</v>
      </c>
      <c r="BG429" s="13">
        <f t="shared" ref="BG429:BG441" si="306">SUM(BD429*BF429)</f>
        <v>2955</v>
      </c>
      <c r="BI429" s="35">
        <v>1</v>
      </c>
      <c r="BJ429" s="19">
        <v>100</v>
      </c>
      <c r="BK429" s="53" t="s">
        <v>315</v>
      </c>
      <c r="BL429" s="67">
        <v>0</v>
      </c>
      <c r="BM429" s="13">
        <f t="shared" ref="BM429:BM441" si="307">SUM(BJ429*BL429)</f>
        <v>0</v>
      </c>
    </row>
    <row r="430" spans="1:65" ht="25.15" customHeight="1" thickBot="1" x14ac:dyDescent="0.3">
      <c r="A430" s="35">
        <f>+A429+1</f>
        <v>2</v>
      </c>
      <c r="B430" s="19">
        <v>300</v>
      </c>
      <c r="C430" s="53" t="s">
        <v>316</v>
      </c>
      <c r="D430" s="66">
        <v>0</v>
      </c>
      <c r="E430" s="13">
        <f t="shared" si="297"/>
        <v>0</v>
      </c>
      <c r="G430" s="35">
        <f>+G429+1</f>
        <v>2</v>
      </c>
      <c r="H430" s="19">
        <v>300</v>
      </c>
      <c r="I430" s="53" t="s">
        <v>316</v>
      </c>
      <c r="J430" s="67">
        <v>0</v>
      </c>
      <c r="K430" s="13">
        <f t="shared" si="298"/>
        <v>0</v>
      </c>
      <c r="M430" s="35">
        <f>+M429+1</f>
        <v>2</v>
      </c>
      <c r="N430" s="19">
        <v>300</v>
      </c>
      <c r="O430" s="53" t="s">
        <v>316</v>
      </c>
      <c r="P430" s="67"/>
      <c r="Q430" s="13">
        <f t="shared" si="299"/>
        <v>0</v>
      </c>
      <c r="S430" s="35">
        <f>+S429+1</f>
        <v>2</v>
      </c>
      <c r="T430" s="19">
        <v>300</v>
      </c>
      <c r="U430" s="53" t="s">
        <v>316</v>
      </c>
      <c r="V430" s="67"/>
      <c r="W430" s="13">
        <f t="shared" si="300"/>
        <v>0</v>
      </c>
      <c r="Y430" s="35">
        <f>+Y429+1</f>
        <v>2</v>
      </c>
      <c r="Z430" s="19">
        <v>300</v>
      </c>
      <c r="AA430" s="53" t="s">
        <v>316</v>
      </c>
      <c r="AB430" s="67">
        <v>56.25</v>
      </c>
      <c r="AC430" s="13">
        <f t="shared" si="301"/>
        <v>16875</v>
      </c>
      <c r="AE430" s="35">
        <f>+AE429+1</f>
        <v>2</v>
      </c>
      <c r="AF430" s="19">
        <v>300</v>
      </c>
      <c r="AG430" s="53" t="s">
        <v>316</v>
      </c>
      <c r="AH430" s="67">
        <v>42.5</v>
      </c>
      <c r="AI430" s="13">
        <f t="shared" si="302"/>
        <v>12750</v>
      </c>
      <c r="AK430" s="35">
        <f>+AK429+1</f>
        <v>2</v>
      </c>
      <c r="AL430" s="19">
        <v>300</v>
      </c>
      <c r="AM430" s="53" t="s">
        <v>316</v>
      </c>
      <c r="AN430" s="67">
        <v>0</v>
      </c>
      <c r="AO430" s="13">
        <f t="shared" si="303"/>
        <v>0</v>
      </c>
      <c r="AQ430" s="35">
        <f>+AQ429+1</f>
        <v>2</v>
      </c>
      <c r="AR430" s="19">
        <v>300</v>
      </c>
      <c r="AS430" s="53" t="s">
        <v>316</v>
      </c>
      <c r="AT430" s="67"/>
      <c r="AU430" s="13">
        <f t="shared" si="304"/>
        <v>0</v>
      </c>
      <c r="AW430" s="35">
        <f>+AW429+1</f>
        <v>2</v>
      </c>
      <c r="AX430" s="19">
        <v>300</v>
      </c>
      <c r="AY430" s="53" t="s">
        <v>316</v>
      </c>
      <c r="AZ430" s="67">
        <v>0</v>
      </c>
      <c r="BA430" s="13">
        <f t="shared" si="305"/>
        <v>0</v>
      </c>
      <c r="BC430" s="35">
        <f>+BC429+1</f>
        <v>2</v>
      </c>
      <c r="BD430" s="19">
        <v>300</v>
      </c>
      <c r="BE430" s="53" t="s">
        <v>316</v>
      </c>
      <c r="BF430" s="67">
        <v>29.55</v>
      </c>
      <c r="BG430" s="13">
        <f t="shared" si="306"/>
        <v>8865</v>
      </c>
      <c r="BI430" s="35">
        <f>+BI429+1</f>
        <v>2</v>
      </c>
      <c r="BJ430" s="19">
        <v>300</v>
      </c>
      <c r="BK430" s="53" t="s">
        <v>316</v>
      </c>
      <c r="BL430" s="67">
        <v>0</v>
      </c>
      <c r="BM430" s="13">
        <f t="shared" si="307"/>
        <v>0</v>
      </c>
    </row>
    <row r="431" spans="1:65" ht="25.15" customHeight="1" thickBot="1" x14ac:dyDescent="0.3">
      <c r="A431" s="35">
        <f t="shared" ref="A431:A441" si="308">+A430+1</f>
        <v>3</v>
      </c>
      <c r="B431" s="19">
        <v>50</v>
      </c>
      <c r="C431" s="53" t="s">
        <v>317</v>
      </c>
      <c r="D431" s="66">
        <v>0</v>
      </c>
      <c r="E431" s="13">
        <f t="shared" si="297"/>
        <v>0</v>
      </c>
      <c r="G431" s="35">
        <f t="shared" ref="G431:G441" si="309">+G430+1</f>
        <v>3</v>
      </c>
      <c r="H431" s="19">
        <v>50</v>
      </c>
      <c r="I431" s="53" t="s">
        <v>317</v>
      </c>
      <c r="J431" s="67">
        <v>0</v>
      </c>
      <c r="K431" s="13">
        <f t="shared" si="298"/>
        <v>0</v>
      </c>
      <c r="M431" s="35">
        <f t="shared" ref="M431:M441" si="310">+M430+1</f>
        <v>3</v>
      </c>
      <c r="N431" s="19">
        <v>50</v>
      </c>
      <c r="O431" s="53" t="s">
        <v>317</v>
      </c>
      <c r="P431" s="67"/>
      <c r="Q431" s="13">
        <f t="shared" si="299"/>
        <v>0</v>
      </c>
      <c r="S431" s="35">
        <f t="shared" ref="S431:S441" si="311">+S430+1</f>
        <v>3</v>
      </c>
      <c r="T431" s="19">
        <v>50</v>
      </c>
      <c r="U431" s="53" t="s">
        <v>317</v>
      </c>
      <c r="V431" s="67"/>
      <c r="W431" s="13">
        <f t="shared" si="300"/>
        <v>0</v>
      </c>
      <c r="Y431" s="35">
        <f t="shared" ref="Y431:Y441" si="312">+Y430+1</f>
        <v>3</v>
      </c>
      <c r="Z431" s="19">
        <v>50</v>
      </c>
      <c r="AA431" s="53" t="s">
        <v>317</v>
      </c>
      <c r="AB431" s="67">
        <v>81.7</v>
      </c>
      <c r="AC431" s="13">
        <f t="shared" si="301"/>
        <v>4085</v>
      </c>
      <c r="AE431" s="35">
        <f t="shared" ref="AE431:AE441" si="313">+AE430+1</f>
        <v>3</v>
      </c>
      <c r="AF431" s="19">
        <v>50</v>
      </c>
      <c r="AG431" s="53" t="s">
        <v>317</v>
      </c>
      <c r="AH431" s="67">
        <v>64.5</v>
      </c>
      <c r="AI431" s="13">
        <f t="shared" si="302"/>
        <v>3225</v>
      </c>
      <c r="AK431" s="35">
        <f t="shared" ref="AK431:AK441" si="314">+AK430+1</f>
        <v>3</v>
      </c>
      <c r="AL431" s="19">
        <v>50</v>
      </c>
      <c r="AM431" s="53" t="s">
        <v>317</v>
      </c>
      <c r="AN431" s="67">
        <v>0</v>
      </c>
      <c r="AO431" s="13">
        <f t="shared" si="303"/>
        <v>0</v>
      </c>
      <c r="AQ431" s="35">
        <f t="shared" ref="AQ431:AQ441" si="315">+AQ430+1</f>
        <v>3</v>
      </c>
      <c r="AR431" s="19">
        <v>50</v>
      </c>
      <c r="AS431" s="53" t="s">
        <v>317</v>
      </c>
      <c r="AT431" s="67"/>
      <c r="AU431" s="13">
        <f t="shared" si="304"/>
        <v>0</v>
      </c>
      <c r="AW431" s="35">
        <f t="shared" ref="AW431:AW441" si="316">+AW430+1</f>
        <v>3</v>
      </c>
      <c r="AX431" s="19">
        <v>50</v>
      </c>
      <c r="AY431" s="53" t="s">
        <v>317</v>
      </c>
      <c r="AZ431" s="67">
        <v>0</v>
      </c>
      <c r="BA431" s="13">
        <f t="shared" si="305"/>
        <v>0</v>
      </c>
      <c r="BC431" s="35">
        <f t="shared" ref="BC431:BC441" si="317">+BC430+1</f>
        <v>3</v>
      </c>
      <c r="BD431" s="19">
        <v>50</v>
      </c>
      <c r="BE431" s="53" t="s">
        <v>317</v>
      </c>
      <c r="BF431" s="67">
        <v>88.86</v>
      </c>
      <c r="BG431" s="13">
        <f t="shared" si="306"/>
        <v>4443</v>
      </c>
      <c r="BI431" s="35">
        <f t="shared" ref="BI431:BI441" si="318">+BI430+1</f>
        <v>3</v>
      </c>
      <c r="BJ431" s="19">
        <v>50</v>
      </c>
      <c r="BK431" s="53" t="s">
        <v>317</v>
      </c>
      <c r="BL431" s="67">
        <v>0</v>
      </c>
      <c r="BM431" s="13">
        <f t="shared" si="307"/>
        <v>0</v>
      </c>
    </row>
    <row r="432" spans="1:65" ht="25.15" customHeight="1" thickBot="1" x14ac:dyDescent="0.3">
      <c r="A432" s="35">
        <f t="shared" si="308"/>
        <v>4</v>
      </c>
      <c r="B432" s="19">
        <v>50</v>
      </c>
      <c r="C432" s="53" t="s">
        <v>318</v>
      </c>
      <c r="D432" s="66">
        <v>0</v>
      </c>
      <c r="E432" s="13">
        <f t="shared" si="297"/>
        <v>0</v>
      </c>
      <c r="G432" s="35">
        <f t="shared" si="309"/>
        <v>4</v>
      </c>
      <c r="H432" s="19">
        <v>50</v>
      </c>
      <c r="I432" s="53" t="s">
        <v>318</v>
      </c>
      <c r="J432" s="67">
        <v>0</v>
      </c>
      <c r="K432" s="13">
        <f t="shared" si="298"/>
        <v>0</v>
      </c>
      <c r="M432" s="35">
        <f t="shared" si="310"/>
        <v>4</v>
      </c>
      <c r="N432" s="19">
        <v>50</v>
      </c>
      <c r="O432" s="53" t="s">
        <v>318</v>
      </c>
      <c r="P432" s="67"/>
      <c r="Q432" s="13">
        <f t="shared" si="299"/>
        <v>0</v>
      </c>
      <c r="S432" s="35">
        <f t="shared" si="311"/>
        <v>4</v>
      </c>
      <c r="T432" s="19">
        <v>50</v>
      </c>
      <c r="U432" s="53" t="s">
        <v>318</v>
      </c>
      <c r="V432" s="67"/>
      <c r="W432" s="13">
        <f t="shared" si="300"/>
        <v>0</v>
      </c>
      <c r="Y432" s="35">
        <f t="shared" si="312"/>
        <v>4</v>
      </c>
      <c r="Z432" s="19">
        <v>50</v>
      </c>
      <c r="AA432" s="53" t="s">
        <v>318</v>
      </c>
      <c r="AB432" s="67">
        <v>3.85</v>
      </c>
      <c r="AC432" s="13">
        <f t="shared" si="301"/>
        <v>192.5</v>
      </c>
      <c r="AE432" s="35">
        <f t="shared" si="313"/>
        <v>4</v>
      </c>
      <c r="AF432" s="19">
        <v>50</v>
      </c>
      <c r="AG432" s="53" t="s">
        <v>318</v>
      </c>
      <c r="AH432" s="67">
        <v>6.95</v>
      </c>
      <c r="AI432" s="13">
        <f t="shared" si="302"/>
        <v>347.5</v>
      </c>
      <c r="AK432" s="35">
        <f t="shared" si="314"/>
        <v>4</v>
      </c>
      <c r="AL432" s="19">
        <v>50</v>
      </c>
      <c r="AM432" s="53" t="s">
        <v>318</v>
      </c>
      <c r="AN432" s="67">
        <v>0</v>
      </c>
      <c r="AO432" s="13">
        <f t="shared" si="303"/>
        <v>0</v>
      </c>
      <c r="AQ432" s="35">
        <f t="shared" si="315"/>
        <v>4</v>
      </c>
      <c r="AR432" s="19">
        <v>50</v>
      </c>
      <c r="AS432" s="53" t="s">
        <v>318</v>
      </c>
      <c r="AT432" s="67"/>
      <c r="AU432" s="13">
        <f t="shared" si="304"/>
        <v>0</v>
      </c>
      <c r="AW432" s="35">
        <f t="shared" si="316"/>
        <v>4</v>
      </c>
      <c r="AX432" s="19">
        <v>50</v>
      </c>
      <c r="AY432" s="53" t="s">
        <v>318</v>
      </c>
      <c r="AZ432" s="67">
        <v>0</v>
      </c>
      <c r="BA432" s="13">
        <f t="shared" si="305"/>
        <v>0</v>
      </c>
      <c r="BC432" s="35">
        <f t="shared" si="317"/>
        <v>4</v>
      </c>
      <c r="BD432" s="19">
        <v>50</v>
      </c>
      <c r="BE432" s="53" t="s">
        <v>318</v>
      </c>
      <c r="BF432" s="67"/>
      <c r="BG432" s="13">
        <f t="shared" si="306"/>
        <v>0</v>
      </c>
      <c r="BI432" s="35">
        <f t="shared" si="318"/>
        <v>4</v>
      </c>
      <c r="BJ432" s="19">
        <v>50</v>
      </c>
      <c r="BK432" s="53" t="s">
        <v>318</v>
      </c>
      <c r="BL432" s="67">
        <v>0</v>
      </c>
      <c r="BM432" s="13">
        <f t="shared" si="307"/>
        <v>0</v>
      </c>
    </row>
    <row r="433" spans="1:65" ht="12.6" customHeight="1" thickBot="1" x14ac:dyDescent="0.3">
      <c r="A433" s="35">
        <f t="shared" si="308"/>
        <v>5</v>
      </c>
      <c r="B433" s="19">
        <v>50</v>
      </c>
      <c r="C433" s="53" t="s">
        <v>319</v>
      </c>
      <c r="D433" s="66">
        <v>0</v>
      </c>
      <c r="E433" s="13">
        <f t="shared" si="297"/>
        <v>0</v>
      </c>
      <c r="G433" s="35">
        <f t="shared" si="309"/>
        <v>5</v>
      </c>
      <c r="H433" s="19">
        <v>50</v>
      </c>
      <c r="I433" s="53" t="s">
        <v>319</v>
      </c>
      <c r="J433" s="67">
        <v>0</v>
      </c>
      <c r="K433" s="13">
        <f t="shared" si="298"/>
        <v>0</v>
      </c>
      <c r="M433" s="35">
        <f t="shared" si="310"/>
        <v>5</v>
      </c>
      <c r="N433" s="19">
        <v>50</v>
      </c>
      <c r="O433" s="53" t="s">
        <v>319</v>
      </c>
      <c r="P433" s="67"/>
      <c r="Q433" s="13">
        <f t="shared" si="299"/>
        <v>0</v>
      </c>
      <c r="S433" s="35">
        <f t="shared" si="311"/>
        <v>5</v>
      </c>
      <c r="T433" s="19">
        <v>50</v>
      </c>
      <c r="U433" s="53" t="s">
        <v>319</v>
      </c>
      <c r="V433" s="67"/>
      <c r="W433" s="13">
        <f t="shared" si="300"/>
        <v>0</v>
      </c>
      <c r="Y433" s="35">
        <f t="shared" si="312"/>
        <v>5</v>
      </c>
      <c r="Z433" s="19">
        <v>50</v>
      </c>
      <c r="AA433" s="53" t="s">
        <v>319</v>
      </c>
      <c r="AB433" s="67">
        <v>20.95</v>
      </c>
      <c r="AC433" s="13">
        <f t="shared" si="301"/>
        <v>1047.5</v>
      </c>
      <c r="AE433" s="35">
        <f t="shared" si="313"/>
        <v>5</v>
      </c>
      <c r="AF433" s="19">
        <v>50</v>
      </c>
      <c r="AG433" s="53" t="s">
        <v>319</v>
      </c>
      <c r="AH433" s="67">
        <v>23.95</v>
      </c>
      <c r="AI433" s="13">
        <f t="shared" si="302"/>
        <v>1197.5</v>
      </c>
      <c r="AK433" s="35">
        <f t="shared" si="314"/>
        <v>5</v>
      </c>
      <c r="AL433" s="19">
        <v>50</v>
      </c>
      <c r="AM433" s="53" t="s">
        <v>319</v>
      </c>
      <c r="AN433" s="67">
        <v>0</v>
      </c>
      <c r="AO433" s="13">
        <f t="shared" si="303"/>
        <v>0</v>
      </c>
      <c r="AQ433" s="35">
        <f t="shared" si="315"/>
        <v>5</v>
      </c>
      <c r="AR433" s="19">
        <v>50</v>
      </c>
      <c r="AS433" s="53" t="s">
        <v>319</v>
      </c>
      <c r="AT433" s="67"/>
      <c r="AU433" s="13">
        <f t="shared" si="304"/>
        <v>0</v>
      </c>
      <c r="AW433" s="35">
        <f t="shared" si="316"/>
        <v>5</v>
      </c>
      <c r="AX433" s="19">
        <v>50</v>
      </c>
      <c r="AY433" s="53" t="s">
        <v>319</v>
      </c>
      <c r="AZ433" s="67">
        <v>0</v>
      </c>
      <c r="BA433" s="13">
        <f t="shared" si="305"/>
        <v>0</v>
      </c>
      <c r="BC433" s="35">
        <f t="shared" si="317"/>
        <v>5</v>
      </c>
      <c r="BD433" s="19">
        <v>50</v>
      </c>
      <c r="BE433" s="53" t="s">
        <v>319</v>
      </c>
      <c r="BF433" s="67">
        <v>50.96</v>
      </c>
      <c r="BG433" s="13">
        <f t="shared" si="306"/>
        <v>2548</v>
      </c>
      <c r="BI433" s="35">
        <f t="shared" si="318"/>
        <v>5</v>
      </c>
      <c r="BJ433" s="19">
        <v>50</v>
      </c>
      <c r="BK433" s="53" t="s">
        <v>319</v>
      </c>
      <c r="BL433" s="67">
        <v>0</v>
      </c>
      <c r="BM433" s="13">
        <f t="shared" si="307"/>
        <v>0</v>
      </c>
    </row>
    <row r="434" spans="1:65" ht="25.15" customHeight="1" thickBot="1" x14ac:dyDescent="0.3">
      <c r="A434" s="35">
        <f t="shared" si="308"/>
        <v>6</v>
      </c>
      <c r="B434" s="19">
        <v>50</v>
      </c>
      <c r="C434" s="53" t="s">
        <v>320</v>
      </c>
      <c r="D434" s="66">
        <v>0</v>
      </c>
      <c r="E434" s="13">
        <f t="shared" si="297"/>
        <v>0</v>
      </c>
      <c r="G434" s="35">
        <f t="shared" si="309"/>
        <v>6</v>
      </c>
      <c r="H434" s="19">
        <v>50</v>
      </c>
      <c r="I434" s="53" t="s">
        <v>320</v>
      </c>
      <c r="J434" s="67">
        <v>0</v>
      </c>
      <c r="K434" s="13">
        <f t="shared" si="298"/>
        <v>0</v>
      </c>
      <c r="M434" s="35">
        <f t="shared" si="310"/>
        <v>6</v>
      </c>
      <c r="N434" s="19">
        <v>50</v>
      </c>
      <c r="O434" s="53" t="s">
        <v>320</v>
      </c>
      <c r="P434" s="67"/>
      <c r="Q434" s="13">
        <f t="shared" si="299"/>
        <v>0</v>
      </c>
      <c r="S434" s="35">
        <f t="shared" si="311"/>
        <v>6</v>
      </c>
      <c r="T434" s="19">
        <v>50</v>
      </c>
      <c r="U434" s="53" t="s">
        <v>320</v>
      </c>
      <c r="V434" s="67"/>
      <c r="W434" s="13">
        <f t="shared" si="300"/>
        <v>0</v>
      </c>
      <c r="Y434" s="35">
        <f t="shared" si="312"/>
        <v>6</v>
      </c>
      <c r="Z434" s="19">
        <v>50</v>
      </c>
      <c r="AA434" s="53" t="s">
        <v>320</v>
      </c>
      <c r="AB434" s="67">
        <v>27.7</v>
      </c>
      <c r="AC434" s="13">
        <f t="shared" si="301"/>
        <v>1385</v>
      </c>
      <c r="AE434" s="35">
        <f t="shared" si="313"/>
        <v>6</v>
      </c>
      <c r="AF434" s="19">
        <v>50</v>
      </c>
      <c r="AG434" s="53" t="s">
        <v>320</v>
      </c>
      <c r="AH434" s="67">
        <v>30.05</v>
      </c>
      <c r="AI434" s="13">
        <f t="shared" si="302"/>
        <v>1502.5</v>
      </c>
      <c r="AK434" s="35">
        <f t="shared" si="314"/>
        <v>6</v>
      </c>
      <c r="AL434" s="19">
        <v>50</v>
      </c>
      <c r="AM434" s="53" t="s">
        <v>320</v>
      </c>
      <c r="AN434" s="67">
        <v>0</v>
      </c>
      <c r="AO434" s="13">
        <f t="shared" si="303"/>
        <v>0</v>
      </c>
      <c r="AQ434" s="35">
        <f t="shared" si="315"/>
        <v>6</v>
      </c>
      <c r="AR434" s="19">
        <v>50</v>
      </c>
      <c r="AS434" s="53" t="s">
        <v>320</v>
      </c>
      <c r="AT434" s="67"/>
      <c r="AU434" s="13">
        <f t="shared" si="304"/>
        <v>0</v>
      </c>
      <c r="AW434" s="35">
        <f t="shared" si="316"/>
        <v>6</v>
      </c>
      <c r="AX434" s="19">
        <v>50</v>
      </c>
      <c r="AY434" s="53" t="s">
        <v>320</v>
      </c>
      <c r="AZ434" s="67">
        <v>0</v>
      </c>
      <c r="BA434" s="13">
        <f t="shared" si="305"/>
        <v>0</v>
      </c>
      <c r="BC434" s="35">
        <f t="shared" si="317"/>
        <v>6</v>
      </c>
      <c r="BD434" s="19">
        <v>50</v>
      </c>
      <c r="BE434" s="53" t="s">
        <v>320</v>
      </c>
      <c r="BF434" s="67">
        <v>63.87</v>
      </c>
      <c r="BG434" s="13">
        <f t="shared" si="306"/>
        <v>3193.5</v>
      </c>
      <c r="BI434" s="35">
        <f t="shared" si="318"/>
        <v>6</v>
      </c>
      <c r="BJ434" s="19">
        <v>50</v>
      </c>
      <c r="BK434" s="53" t="s">
        <v>320</v>
      </c>
      <c r="BL434" s="67">
        <v>0</v>
      </c>
      <c r="BM434" s="13">
        <f t="shared" si="307"/>
        <v>0</v>
      </c>
    </row>
    <row r="435" spans="1:65" s="42" customFormat="1" ht="12.6" customHeight="1" thickBot="1" x14ac:dyDescent="0.3">
      <c r="A435" s="35">
        <f t="shared" si="308"/>
        <v>7</v>
      </c>
      <c r="B435" s="19">
        <v>50</v>
      </c>
      <c r="C435" s="53" t="s">
        <v>321</v>
      </c>
      <c r="D435" s="66">
        <v>0</v>
      </c>
      <c r="E435" s="13">
        <f t="shared" si="297"/>
        <v>0</v>
      </c>
      <c r="G435" s="35">
        <f t="shared" si="309"/>
        <v>7</v>
      </c>
      <c r="H435" s="19">
        <v>50</v>
      </c>
      <c r="I435" s="53" t="s">
        <v>321</v>
      </c>
      <c r="J435" s="67">
        <v>0</v>
      </c>
      <c r="K435" s="13">
        <f t="shared" si="298"/>
        <v>0</v>
      </c>
      <c r="M435" s="35">
        <f t="shared" si="310"/>
        <v>7</v>
      </c>
      <c r="N435" s="19">
        <v>50</v>
      </c>
      <c r="O435" s="53" t="s">
        <v>321</v>
      </c>
      <c r="P435" s="67"/>
      <c r="Q435" s="13">
        <f t="shared" si="299"/>
        <v>0</v>
      </c>
      <c r="S435" s="35">
        <f t="shared" si="311"/>
        <v>7</v>
      </c>
      <c r="T435" s="19">
        <v>50</v>
      </c>
      <c r="U435" s="53" t="s">
        <v>321</v>
      </c>
      <c r="V435" s="67"/>
      <c r="W435" s="13">
        <f t="shared" si="300"/>
        <v>0</v>
      </c>
      <c r="Y435" s="35">
        <f t="shared" si="312"/>
        <v>7</v>
      </c>
      <c r="Z435" s="19">
        <v>50</v>
      </c>
      <c r="AA435" s="53" t="s">
        <v>321</v>
      </c>
      <c r="AB435" s="67">
        <v>20.95</v>
      </c>
      <c r="AC435" s="13">
        <f t="shared" si="301"/>
        <v>1047.5</v>
      </c>
      <c r="AE435" s="35">
        <f t="shared" si="313"/>
        <v>7</v>
      </c>
      <c r="AF435" s="19">
        <v>50</v>
      </c>
      <c r="AG435" s="53" t="s">
        <v>321</v>
      </c>
      <c r="AH435" s="67">
        <v>23.95</v>
      </c>
      <c r="AI435" s="13">
        <f t="shared" si="302"/>
        <v>1197.5</v>
      </c>
      <c r="AK435" s="35">
        <f t="shared" si="314"/>
        <v>7</v>
      </c>
      <c r="AL435" s="19">
        <v>50</v>
      </c>
      <c r="AM435" s="53" t="s">
        <v>321</v>
      </c>
      <c r="AN435" s="67">
        <v>0</v>
      </c>
      <c r="AO435" s="13">
        <f t="shared" si="303"/>
        <v>0</v>
      </c>
      <c r="AQ435" s="35">
        <f t="shared" si="315"/>
        <v>7</v>
      </c>
      <c r="AR435" s="19">
        <v>50</v>
      </c>
      <c r="AS435" s="53" t="s">
        <v>321</v>
      </c>
      <c r="AT435" s="67"/>
      <c r="AU435" s="13">
        <f t="shared" si="304"/>
        <v>0</v>
      </c>
      <c r="AW435" s="35">
        <f t="shared" si="316"/>
        <v>7</v>
      </c>
      <c r="AX435" s="19">
        <v>50</v>
      </c>
      <c r="AY435" s="53" t="s">
        <v>321</v>
      </c>
      <c r="AZ435" s="67">
        <v>0</v>
      </c>
      <c r="BA435" s="13">
        <f t="shared" si="305"/>
        <v>0</v>
      </c>
      <c r="BC435" s="35">
        <f t="shared" si="317"/>
        <v>7</v>
      </c>
      <c r="BD435" s="19">
        <v>50</v>
      </c>
      <c r="BE435" s="53" t="s">
        <v>321</v>
      </c>
      <c r="BF435" s="67">
        <v>50.96</v>
      </c>
      <c r="BG435" s="13">
        <f t="shared" si="306"/>
        <v>2548</v>
      </c>
      <c r="BI435" s="35">
        <f t="shared" si="318"/>
        <v>7</v>
      </c>
      <c r="BJ435" s="19">
        <v>50</v>
      </c>
      <c r="BK435" s="53" t="s">
        <v>321</v>
      </c>
      <c r="BL435" s="67">
        <v>0</v>
      </c>
      <c r="BM435" s="13">
        <f t="shared" si="307"/>
        <v>0</v>
      </c>
    </row>
    <row r="436" spans="1:65" s="42" customFormat="1" ht="36.75" thickBot="1" x14ac:dyDescent="0.3">
      <c r="A436" s="35">
        <f t="shared" si="308"/>
        <v>8</v>
      </c>
      <c r="B436" s="19">
        <v>50</v>
      </c>
      <c r="C436" s="53" t="s">
        <v>322</v>
      </c>
      <c r="D436" s="66">
        <v>0</v>
      </c>
      <c r="E436" s="13">
        <f t="shared" si="297"/>
        <v>0</v>
      </c>
      <c r="G436" s="35">
        <f t="shared" si="309"/>
        <v>8</v>
      </c>
      <c r="H436" s="19">
        <v>50</v>
      </c>
      <c r="I436" s="53" t="s">
        <v>322</v>
      </c>
      <c r="J436" s="67">
        <v>0</v>
      </c>
      <c r="K436" s="13">
        <f t="shared" si="298"/>
        <v>0</v>
      </c>
      <c r="M436" s="35">
        <f t="shared" si="310"/>
        <v>8</v>
      </c>
      <c r="N436" s="19">
        <v>50</v>
      </c>
      <c r="O436" s="53" t="s">
        <v>322</v>
      </c>
      <c r="P436" s="67"/>
      <c r="Q436" s="13">
        <f t="shared" si="299"/>
        <v>0</v>
      </c>
      <c r="S436" s="35">
        <f t="shared" si="311"/>
        <v>8</v>
      </c>
      <c r="T436" s="19">
        <v>50</v>
      </c>
      <c r="U436" s="53" t="s">
        <v>322</v>
      </c>
      <c r="V436" s="67"/>
      <c r="W436" s="13">
        <f t="shared" si="300"/>
        <v>0</v>
      </c>
      <c r="Y436" s="35">
        <f t="shared" si="312"/>
        <v>8</v>
      </c>
      <c r="Z436" s="19">
        <v>50</v>
      </c>
      <c r="AA436" s="53" t="s">
        <v>322</v>
      </c>
      <c r="AB436" s="67">
        <v>27.7</v>
      </c>
      <c r="AC436" s="13">
        <f t="shared" si="301"/>
        <v>1385</v>
      </c>
      <c r="AE436" s="35">
        <f t="shared" si="313"/>
        <v>8</v>
      </c>
      <c r="AF436" s="19">
        <v>50</v>
      </c>
      <c r="AG436" s="53" t="s">
        <v>322</v>
      </c>
      <c r="AH436" s="67">
        <v>30.05</v>
      </c>
      <c r="AI436" s="13">
        <f t="shared" si="302"/>
        <v>1502.5</v>
      </c>
      <c r="AK436" s="35">
        <f t="shared" si="314"/>
        <v>8</v>
      </c>
      <c r="AL436" s="19">
        <v>50</v>
      </c>
      <c r="AM436" s="53" t="s">
        <v>322</v>
      </c>
      <c r="AN436" s="67">
        <v>0</v>
      </c>
      <c r="AO436" s="13">
        <f t="shared" si="303"/>
        <v>0</v>
      </c>
      <c r="AQ436" s="35">
        <f t="shared" si="315"/>
        <v>8</v>
      </c>
      <c r="AR436" s="19">
        <v>50</v>
      </c>
      <c r="AS436" s="53" t="s">
        <v>322</v>
      </c>
      <c r="AT436" s="67"/>
      <c r="AU436" s="13">
        <f t="shared" si="304"/>
        <v>0</v>
      </c>
      <c r="AW436" s="35">
        <f t="shared" si="316"/>
        <v>8</v>
      </c>
      <c r="AX436" s="19">
        <v>50</v>
      </c>
      <c r="AY436" s="53" t="s">
        <v>322</v>
      </c>
      <c r="AZ436" s="67">
        <v>0</v>
      </c>
      <c r="BA436" s="13">
        <f t="shared" si="305"/>
        <v>0</v>
      </c>
      <c r="BC436" s="35">
        <f t="shared" si="317"/>
        <v>8</v>
      </c>
      <c r="BD436" s="19">
        <v>50</v>
      </c>
      <c r="BE436" s="53" t="s">
        <v>322</v>
      </c>
      <c r="BF436" s="67">
        <v>63.87</v>
      </c>
      <c r="BG436" s="13">
        <f t="shared" si="306"/>
        <v>3193.5</v>
      </c>
      <c r="BI436" s="35">
        <f t="shared" si="318"/>
        <v>8</v>
      </c>
      <c r="BJ436" s="19">
        <v>50</v>
      </c>
      <c r="BK436" s="53" t="s">
        <v>322</v>
      </c>
      <c r="BL436" s="67">
        <v>0</v>
      </c>
      <c r="BM436" s="13">
        <f t="shared" si="307"/>
        <v>0</v>
      </c>
    </row>
    <row r="437" spans="1:65" ht="36.75" thickBot="1" x14ac:dyDescent="0.3">
      <c r="A437" s="35">
        <f t="shared" si="308"/>
        <v>9</v>
      </c>
      <c r="B437" s="19">
        <v>50</v>
      </c>
      <c r="C437" s="53" t="s">
        <v>323</v>
      </c>
      <c r="D437" s="66">
        <v>0</v>
      </c>
      <c r="E437" s="13">
        <f t="shared" si="297"/>
        <v>0</v>
      </c>
      <c r="G437" s="35">
        <f t="shared" si="309"/>
        <v>9</v>
      </c>
      <c r="H437" s="19">
        <v>50</v>
      </c>
      <c r="I437" s="53" t="s">
        <v>323</v>
      </c>
      <c r="J437" s="67">
        <v>0</v>
      </c>
      <c r="K437" s="13">
        <f t="shared" si="298"/>
        <v>0</v>
      </c>
      <c r="M437" s="35">
        <f t="shared" si="310"/>
        <v>9</v>
      </c>
      <c r="N437" s="19">
        <v>50</v>
      </c>
      <c r="O437" s="53" t="s">
        <v>323</v>
      </c>
      <c r="P437" s="67"/>
      <c r="Q437" s="13">
        <f t="shared" si="299"/>
        <v>0</v>
      </c>
      <c r="S437" s="35">
        <f t="shared" si="311"/>
        <v>9</v>
      </c>
      <c r="T437" s="19">
        <v>50</v>
      </c>
      <c r="U437" s="53" t="s">
        <v>323</v>
      </c>
      <c r="V437" s="67"/>
      <c r="W437" s="13">
        <f t="shared" si="300"/>
        <v>0</v>
      </c>
      <c r="Y437" s="35">
        <f t="shared" si="312"/>
        <v>9</v>
      </c>
      <c r="Z437" s="19">
        <v>50</v>
      </c>
      <c r="AA437" s="53" t="s">
        <v>323</v>
      </c>
      <c r="AB437" s="67">
        <v>27.7</v>
      </c>
      <c r="AC437" s="13">
        <f t="shared" si="301"/>
        <v>1385</v>
      </c>
      <c r="AE437" s="35">
        <f t="shared" si="313"/>
        <v>9</v>
      </c>
      <c r="AF437" s="19">
        <v>50</v>
      </c>
      <c r="AG437" s="53" t="s">
        <v>323</v>
      </c>
      <c r="AH437" s="67">
        <v>30.05</v>
      </c>
      <c r="AI437" s="13">
        <f t="shared" si="302"/>
        <v>1502.5</v>
      </c>
      <c r="AK437" s="35">
        <f t="shared" si="314"/>
        <v>9</v>
      </c>
      <c r="AL437" s="19">
        <v>50</v>
      </c>
      <c r="AM437" s="53" t="s">
        <v>323</v>
      </c>
      <c r="AN437" s="67">
        <v>0</v>
      </c>
      <c r="AO437" s="13">
        <f t="shared" si="303"/>
        <v>0</v>
      </c>
      <c r="AQ437" s="35">
        <f t="shared" si="315"/>
        <v>9</v>
      </c>
      <c r="AR437" s="19">
        <v>50</v>
      </c>
      <c r="AS437" s="53" t="s">
        <v>323</v>
      </c>
      <c r="AT437" s="67"/>
      <c r="AU437" s="13">
        <f t="shared" si="304"/>
        <v>0</v>
      </c>
      <c r="AW437" s="35">
        <f t="shared" si="316"/>
        <v>9</v>
      </c>
      <c r="AX437" s="19">
        <v>50</v>
      </c>
      <c r="AY437" s="53" t="s">
        <v>323</v>
      </c>
      <c r="AZ437" s="67">
        <v>0</v>
      </c>
      <c r="BA437" s="13">
        <f t="shared" si="305"/>
        <v>0</v>
      </c>
      <c r="BC437" s="35">
        <f t="shared" si="317"/>
        <v>9</v>
      </c>
      <c r="BD437" s="19">
        <v>50</v>
      </c>
      <c r="BE437" s="53" t="s">
        <v>323</v>
      </c>
      <c r="BF437" s="67">
        <v>63.87</v>
      </c>
      <c r="BG437" s="13">
        <f t="shared" si="306"/>
        <v>3193.5</v>
      </c>
      <c r="BI437" s="35">
        <f t="shared" si="318"/>
        <v>9</v>
      </c>
      <c r="BJ437" s="19">
        <v>50</v>
      </c>
      <c r="BK437" s="53" t="s">
        <v>323</v>
      </c>
      <c r="BL437" s="67">
        <v>0</v>
      </c>
      <c r="BM437" s="13">
        <f t="shared" si="307"/>
        <v>0</v>
      </c>
    </row>
    <row r="438" spans="1:65" ht="24.75" thickBot="1" x14ac:dyDescent="0.3">
      <c r="A438" s="35">
        <f t="shared" si="308"/>
        <v>10</v>
      </c>
      <c r="B438" s="19">
        <v>100</v>
      </c>
      <c r="C438" s="53" t="s">
        <v>324</v>
      </c>
      <c r="D438" s="66">
        <v>0</v>
      </c>
      <c r="E438" s="13">
        <f t="shared" si="297"/>
        <v>0</v>
      </c>
      <c r="G438" s="35">
        <f t="shared" si="309"/>
        <v>10</v>
      </c>
      <c r="H438" s="19">
        <v>100</v>
      </c>
      <c r="I438" s="53" t="s">
        <v>324</v>
      </c>
      <c r="J438" s="67">
        <v>0</v>
      </c>
      <c r="K438" s="13">
        <f t="shared" si="298"/>
        <v>0</v>
      </c>
      <c r="M438" s="35">
        <f t="shared" si="310"/>
        <v>10</v>
      </c>
      <c r="N438" s="19">
        <v>100</v>
      </c>
      <c r="O438" s="53" t="s">
        <v>324</v>
      </c>
      <c r="P438" s="67"/>
      <c r="Q438" s="13">
        <f t="shared" si="299"/>
        <v>0</v>
      </c>
      <c r="S438" s="35">
        <f t="shared" si="311"/>
        <v>10</v>
      </c>
      <c r="T438" s="19">
        <v>100</v>
      </c>
      <c r="U438" s="53" t="s">
        <v>324</v>
      </c>
      <c r="V438" s="67"/>
      <c r="W438" s="13">
        <f t="shared" si="300"/>
        <v>0</v>
      </c>
      <c r="Y438" s="35">
        <f t="shared" si="312"/>
        <v>10</v>
      </c>
      <c r="Z438" s="19">
        <v>100</v>
      </c>
      <c r="AA438" s="53" t="s">
        <v>324</v>
      </c>
      <c r="AB438" s="67">
        <v>23.05</v>
      </c>
      <c r="AC438" s="13">
        <f t="shared" si="301"/>
        <v>2305</v>
      </c>
      <c r="AE438" s="35">
        <f t="shared" si="313"/>
        <v>10</v>
      </c>
      <c r="AF438" s="19">
        <v>100</v>
      </c>
      <c r="AG438" s="53" t="s">
        <v>324</v>
      </c>
      <c r="AH438" s="67">
        <v>29</v>
      </c>
      <c r="AI438" s="13">
        <f t="shared" si="302"/>
        <v>2900</v>
      </c>
      <c r="AK438" s="35">
        <f t="shared" si="314"/>
        <v>10</v>
      </c>
      <c r="AL438" s="19">
        <v>100</v>
      </c>
      <c r="AM438" s="53" t="s">
        <v>324</v>
      </c>
      <c r="AN438" s="67">
        <v>0</v>
      </c>
      <c r="AO438" s="13">
        <f t="shared" si="303"/>
        <v>0</v>
      </c>
      <c r="AQ438" s="35">
        <f t="shared" si="315"/>
        <v>10</v>
      </c>
      <c r="AR438" s="19">
        <v>100</v>
      </c>
      <c r="AS438" s="53" t="s">
        <v>324</v>
      </c>
      <c r="AT438" s="67"/>
      <c r="AU438" s="13">
        <f t="shared" si="304"/>
        <v>0</v>
      </c>
      <c r="AW438" s="35">
        <f t="shared" si="316"/>
        <v>10</v>
      </c>
      <c r="AX438" s="19">
        <v>100</v>
      </c>
      <c r="AY438" s="53" t="s">
        <v>324</v>
      </c>
      <c r="AZ438" s="67">
        <v>0</v>
      </c>
      <c r="BA438" s="13">
        <f t="shared" si="305"/>
        <v>0</v>
      </c>
      <c r="BC438" s="35">
        <f t="shared" si="317"/>
        <v>10</v>
      </c>
      <c r="BD438" s="19">
        <v>100</v>
      </c>
      <c r="BE438" s="53" t="s">
        <v>324</v>
      </c>
      <c r="BF438" s="67"/>
      <c r="BG438" s="13">
        <f t="shared" si="306"/>
        <v>0</v>
      </c>
      <c r="BI438" s="35">
        <f t="shared" si="318"/>
        <v>10</v>
      </c>
      <c r="BJ438" s="19">
        <v>100</v>
      </c>
      <c r="BK438" s="53" t="s">
        <v>324</v>
      </c>
      <c r="BL438" s="67">
        <v>0</v>
      </c>
      <c r="BM438" s="13">
        <f t="shared" si="307"/>
        <v>0</v>
      </c>
    </row>
    <row r="439" spans="1:65" ht="24" customHeight="1" thickBot="1" x14ac:dyDescent="0.3">
      <c r="A439" s="35">
        <f t="shared" si="308"/>
        <v>11</v>
      </c>
      <c r="B439" s="19">
        <v>50</v>
      </c>
      <c r="C439" s="53" t="s">
        <v>325</v>
      </c>
      <c r="D439" s="66">
        <v>0</v>
      </c>
      <c r="E439" s="13">
        <f t="shared" si="297"/>
        <v>0</v>
      </c>
      <c r="G439" s="35">
        <f t="shared" si="309"/>
        <v>11</v>
      </c>
      <c r="H439" s="19">
        <v>50</v>
      </c>
      <c r="I439" s="53" t="s">
        <v>325</v>
      </c>
      <c r="J439" s="67">
        <v>0</v>
      </c>
      <c r="K439" s="13">
        <f t="shared" si="298"/>
        <v>0</v>
      </c>
      <c r="M439" s="35">
        <f t="shared" si="310"/>
        <v>11</v>
      </c>
      <c r="N439" s="19">
        <v>50</v>
      </c>
      <c r="O439" s="53" t="s">
        <v>325</v>
      </c>
      <c r="P439" s="67"/>
      <c r="Q439" s="13">
        <f t="shared" si="299"/>
        <v>0</v>
      </c>
      <c r="S439" s="35">
        <f t="shared" si="311"/>
        <v>11</v>
      </c>
      <c r="T439" s="19">
        <v>50</v>
      </c>
      <c r="U439" s="53" t="s">
        <v>325</v>
      </c>
      <c r="V439" s="67"/>
      <c r="W439" s="13">
        <f t="shared" si="300"/>
        <v>0</v>
      </c>
      <c r="Y439" s="35">
        <f t="shared" si="312"/>
        <v>11</v>
      </c>
      <c r="Z439" s="19">
        <v>50</v>
      </c>
      <c r="AA439" s="53" t="s">
        <v>325</v>
      </c>
      <c r="AB439" s="67">
        <v>30.15</v>
      </c>
      <c r="AC439" s="13">
        <f t="shared" si="301"/>
        <v>1507.5</v>
      </c>
      <c r="AE439" s="35">
        <f t="shared" si="313"/>
        <v>11</v>
      </c>
      <c r="AF439" s="19">
        <v>50</v>
      </c>
      <c r="AG439" s="53" t="s">
        <v>325</v>
      </c>
      <c r="AH439" s="67">
        <v>38.75</v>
      </c>
      <c r="AI439" s="13">
        <f t="shared" si="302"/>
        <v>1937.5</v>
      </c>
      <c r="AK439" s="35">
        <f t="shared" si="314"/>
        <v>11</v>
      </c>
      <c r="AL439" s="19">
        <v>50</v>
      </c>
      <c r="AM439" s="53" t="s">
        <v>325</v>
      </c>
      <c r="AN439" s="67">
        <v>0</v>
      </c>
      <c r="AO439" s="13">
        <f t="shared" si="303"/>
        <v>0</v>
      </c>
      <c r="AQ439" s="35">
        <f t="shared" si="315"/>
        <v>11</v>
      </c>
      <c r="AR439" s="19">
        <v>50</v>
      </c>
      <c r="AS439" s="53" t="s">
        <v>325</v>
      </c>
      <c r="AT439" s="67"/>
      <c r="AU439" s="13">
        <f t="shared" si="304"/>
        <v>0</v>
      </c>
      <c r="AW439" s="35">
        <f t="shared" si="316"/>
        <v>11</v>
      </c>
      <c r="AX439" s="19">
        <v>50</v>
      </c>
      <c r="AY439" s="53" t="s">
        <v>325</v>
      </c>
      <c r="AZ439" s="67">
        <v>0</v>
      </c>
      <c r="BA439" s="13">
        <f t="shared" si="305"/>
        <v>0</v>
      </c>
      <c r="BC439" s="35">
        <f t="shared" si="317"/>
        <v>11</v>
      </c>
      <c r="BD439" s="19">
        <v>50</v>
      </c>
      <c r="BE439" s="53" t="s">
        <v>325</v>
      </c>
      <c r="BF439" s="67">
        <v>50.81</v>
      </c>
      <c r="BG439" s="13">
        <f t="shared" si="306"/>
        <v>2540.5</v>
      </c>
      <c r="BI439" s="35">
        <f t="shared" si="318"/>
        <v>11</v>
      </c>
      <c r="BJ439" s="19">
        <v>50</v>
      </c>
      <c r="BK439" s="53" t="s">
        <v>325</v>
      </c>
      <c r="BL439" s="67">
        <v>0</v>
      </c>
      <c r="BM439" s="13">
        <f t="shared" si="307"/>
        <v>0</v>
      </c>
    </row>
    <row r="440" spans="1:65" ht="12.75" thickBot="1" x14ac:dyDescent="0.3">
      <c r="A440" s="35">
        <f t="shared" si="308"/>
        <v>12</v>
      </c>
      <c r="B440" s="19">
        <v>100</v>
      </c>
      <c r="C440" s="53" t="s">
        <v>326</v>
      </c>
      <c r="D440" s="66">
        <v>0</v>
      </c>
      <c r="E440" s="13">
        <f t="shared" si="297"/>
        <v>0</v>
      </c>
      <c r="G440" s="35">
        <f t="shared" si="309"/>
        <v>12</v>
      </c>
      <c r="H440" s="19">
        <v>100</v>
      </c>
      <c r="I440" s="53" t="s">
        <v>326</v>
      </c>
      <c r="J440" s="67">
        <v>0</v>
      </c>
      <c r="K440" s="13">
        <f t="shared" si="298"/>
        <v>0</v>
      </c>
      <c r="M440" s="35">
        <f t="shared" si="310"/>
        <v>12</v>
      </c>
      <c r="N440" s="19">
        <v>100</v>
      </c>
      <c r="O440" s="53" t="s">
        <v>326</v>
      </c>
      <c r="P440" s="67"/>
      <c r="Q440" s="13">
        <f t="shared" si="299"/>
        <v>0</v>
      </c>
      <c r="S440" s="35">
        <f t="shared" si="311"/>
        <v>12</v>
      </c>
      <c r="T440" s="19">
        <v>100</v>
      </c>
      <c r="U440" s="53" t="s">
        <v>326</v>
      </c>
      <c r="V440" s="67"/>
      <c r="W440" s="13">
        <f t="shared" si="300"/>
        <v>0</v>
      </c>
      <c r="Y440" s="35">
        <f t="shared" si="312"/>
        <v>12</v>
      </c>
      <c r="Z440" s="19">
        <v>100</v>
      </c>
      <c r="AA440" s="53" t="s">
        <v>326</v>
      </c>
      <c r="AB440" s="67">
        <v>23.05</v>
      </c>
      <c r="AC440" s="13">
        <f t="shared" si="301"/>
        <v>2305</v>
      </c>
      <c r="AE440" s="35">
        <f t="shared" si="313"/>
        <v>12</v>
      </c>
      <c r="AF440" s="19">
        <v>100</v>
      </c>
      <c r="AG440" s="53" t="s">
        <v>326</v>
      </c>
      <c r="AH440" s="67">
        <v>29</v>
      </c>
      <c r="AI440" s="13">
        <f t="shared" si="302"/>
        <v>2900</v>
      </c>
      <c r="AK440" s="35">
        <f t="shared" si="314"/>
        <v>12</v>
      </c>
      <c r="AL440" s="19">
        <v>100</v>
      </c>
      <c r="AM440" s="53" t="s">
        <v>326</v>
      </c>
      <c r="AN440" s="67">
        <v>0</v>
      </c>
      <c r="AO440" s="13">
        <f t="shared" si="303"/>
        <v>0</v>
      </c>
      <c r="AQ440" s="35">
        <f t="shared" si="315"/>
        <v>12</v>
      </c>
      <c r="AR440" s="19">
        <v>100</v>
      </c>
      <c r="AS440" s="53" t="s">
        <v>326</v>
      </c>
      <c r="AT440" s="67"/>
      <c r="AU440" s="13">
        <f t="shared" si="304"/>
        <v>0</v>
      </c>
      <c r="AW440" s="35">
        <f t="shared" si="316"/>
        <v>12</v>
      </c>
      <c r="AX440" s="19">
        <v>100</v>
      </c>
      <c r="AY440" s="53" t="s">
        <v>326</v>
      </c>
      <c r="AZ440" s="67">
        <v>0</v>
      </c>
      <c r="BA440" s="13">
        <f t="shared" si="305"/>
        <v>0</v>
      </c>
      <c r="BC440" s="35">
        <f t="shared" si="317"/>
        <v>12</v>
      </c>
      <c r="BD440" s="19">
        <v>100</v>
      </c>
      <c r="BE440" s="53" t="s">
        <v>326</v>
      </c>
      <c r="BF440" s="67"/>
      <c r="BG440" s="13">
        <f t="shared" si="306"/>
        <v>0</v>
      </c>
      <c r="BI440" s="35">
        <f t="shared" si="318"/>
        <v>12</v>
      </c>
      <c r="BJ440" s="19">
        <v>100</v>
      </c>
      <c r="BK440" s="53" t="s">
        <v>326</v>
      </c>
      <c r="BL440" s="67">
        <v>0</v>
      </c>
      <c r="BM440" s="13">
        <f t="shared" si="307"/>
        <v>0</v>
      </c>
    </row>
    <row r="441" spans="1:65" ht="24.75" thickBot="1" x14ac:dyDescent="0.3">
      <c r="A441" s="35">
        <f t="shared" si="308"/>
        <v>13</v>
      </c>
      <c r="B441" s="19">
        <v>250</v>
      </c>
      <c r="C441" s="53" t="s">
        <v>327</v>
      </c>
      <c r="D441" s="66">
        <v>0</v>
      </c>
      <c r="E441" s="13">
        <f t="shared" si="297"/>
        <v>0</v>
      </c>
      <c r="G441" s="35">
        <f t="shared" si="309"/>
        <v>13</v>
      </c>
      <c r="H441" s="19">
        <v>250</v>
      </c>
      <c r="I441" s="53" t="s">
        <v>327</v>
      </c>
      <c r="J441" s="67">
        <v>0</v>
      </c>
      <c r="K441" s="13">
        <f t="shared" si="298"/>
        <v>0</v>
      </c>
      <c r="M441" s="35">
        <f t="shared" si="310"/>
        <v>13</v>
      </c>
      <c r="N441" s="19">
        <v>250</v>
      </c>
      <c r="O441" s="53" t="s">
        <v>327</v>
      </c>
      <c r="P441" s="67"/>
      <c r="Q441" s="13">
        <f t="shared" si="299"/>
        <v>0</v>
      </c>
      <c r="S441" s="35">
        <f t="shared" si="311"/>
        <v>13</v>
      </c>
      <c r="T441" s="19">
        <v>250</v>
      </c>
      <c r="U441" s="53" t="s">
        <v>327</v>
      </c>
      <c r="V441" s="67"/>
      <c r="W441" s="13">
        <f t="shared" si="300"/>
        <v>0</v>
      </c>
      <c r="Y441" s="35">
        <f t="shared" si="312"/>
        <v>13</v>
      </c>
      <c r="Z441" s="19">
        <v>250</v>
      </c>
      <c r="AA441" s="53" t="s">
        <v>327</v>
      </c>
      <c r="AB441" s="67">
        <v>22.7</v>
      </c>
      <c r="AC441" s="13">
        <f t="shared" si="301"/>
        <v>5675</v>
      </c>
      <c r="AE441" s="35">
        <f t="shared" si="313"/>
        <v>13</v>
      </c>
      <c r="AF441" s="19">
        <v>250</v>
      </c>
      <c r="AG441" s="53" t="s">
        <v>327</v>
      </c>
      <c r="AH441" s="67">
        <v>21.5</v>
      </c>
      <c r="AI441" s="13">
        <f t="shared" si="302"/>
        <v>5375</v>
      </c>
      <c r="AK441" s="35">
        <f t="shared" si="314"/>
        <v>13</v>
      </c>
      <c r="AL441" s="19">
        <v>250</v>
      </c>
      <c r="AM441" s="53" t="s">
        <v>327</v>
      </c>
      <c r="AN441" s="67">
        <v>0</v>
      </c>
      <c r="AO441" s="13">
        <f t="shared" si="303"/>
        <v>0</v>
      </c>
      <c r="AQ441" s="35">
        <f t="shared" si="315"/>
        <v>13</v>
      </c>
      <c r="AR441" s="19">
        <v>250</v>
      </c>
      <c r="AS441" s="53" t="s">
        <v>327</v>
      </c>
      <c r="AT441" s="67"/>
      <c r="AU441" s="13">
        <f t="shared" si="304"/>
        <v>0</v>
      </c>
      <c r="AW441" s="35">
        <f t="shared" si="316"/>
        <v>13</v>
      </c>
      <c r="AX441" s="19">
        <v>250</v>
      </c>
      <c r="AY441" s="53" t="s">
        <v>327</v>
      </c>
      <c r="AZ441" s="67">
        <v>0</v>
      </c>
      <c r="BA441" s="13">
        <f t="shared" si="305"/>
        <v>0</v>
      </c>
      <c r="BC441" s="35">
        <f t="shared" si="317"/>
        <v>13</v>
      </c>
      <c r="BD441" s="19">
        <v>250</v>
      </c>
      <c r="BE441" s="53" t="s">
        <v>327</v>
      </c>
      <c r="BF441" s="67">
        <v>37.619999999999997</v>
      </c>
      <c r="BG441" s="13">
        <f t="shared" si="306"/>
        <v>9405</v>
      </c>
      <c r="BI441" s="35">
        <f t="shared" si="318"/>
        <v>13</v>
      </c>
      <c r="BJ441" s="19">
        <v>250</v>
      </c>
      <c r="BK441" s="53" t="s">
        <v>327</v>
      </c>
      <c r="BL441" s="67">
        <v>0</v>
      </c>
      <c r="BM441" s="13">
        <f t="shared" si="307"/>
        <v>0</v>
      </c>
    </row>
    <row r="442" spans="1:65" ht="12.75" thickBot="1" x14ac:dyDescent="0.3">
      <c r="A442" s="30"/>
      <c r="B442" s="30"/>
      <c r="C442" s="74" t="s">
        <v>345</v>
      </c>
      <c r="D442" s="41"/>
      <c r="E442" s="13">
        <f>SUM(E429:E441)</f>
        <v>0</v>
      </c>
      <c r="G442" s="30"/>
      <c r="H442" s="30"/>
      <c r="I442" s="74" t="s">
        <v>345</v>
      </c>
      <c r="J442" s="41"/>
      <c r="K442" s="13">
        <f>SUM(K429:K441)</f>
        <v>0</v>
      </c>
      <c r="M442" s="30"/>
      <c r="N442" s="30"/>
      <c r="O442" s="74" t="s">
        <v>345</v>
      </c>
      <c r="P442" s="41"/>
      <c r="Q442" s="13">
        <f>SUM(Q429:Q441)</f>
        <v>0</v>
      </c>
      <c r="S442" s="30"/>
      <c r="T442" s="30"/>
      <c r="U442" s="74" t="s">
        <v>345</v>
      </c>
      <c r="V442" s="41"/>
      <c r="W442" s="13">
        <f>SUM(W429:W441)</f>
        <v>0</v>
      </c>
      <c r="Y442" s="30"/>
      <c r="Z442" s="30"/>
      <c r="AA442" s="51" t="s">
        <v>16</v>
      </c>
      <c r="AB442" s="41"/>
      <c r="AC442" s="13">
        <f>SUM(AC429:AC441)</f>
        <v>44820</v>
      </c>
      <c r="AE442" s="30"/>
      <c r="AF442" s="30"/>
      <c r="AG442" s="51" t="s">
        <v>16</v>
      </c>
      <c r="AH442" s="41"/>
      <c r="AI442" s="13">
        <f>SUM(AI429:AI441)</f>
        <v>40587.5</v>
      </c>
      <c r="AK442" s="30"/>
      <c r="AL442" s="30"/>
      <c r="AM442" s="74" t="s">
        <v>345</v>
      </c>
      <c r="AN442" s="41"/>
      <c r="AO442" s="13">
        <f>SUM(AO429:AO441)</f>
        <v>0</v>
      </c>
      <c r="AQ442" s="30"/>
      <c r="AR442" s="30"/>
      <c r="AS442" s="74" t="s">
        <v>345</v>
      </c>
      <c r="AT442" s="41"/>
      <c r="AU442" s="13">
        <f>SUM(AU429:AU441)</f>
        <v>0</v>
      </c>
      <c r="AW442" s="30"/>
      <c r="AX442" s="30"/>
      <c r="AY442" s="51" t="s">
        <v>16</v>
      </c>
      <c r="AZ442" s="41"/>
      <c r="BA442" s="13">
        <f>SUM(BA429:BA441)</f>
        <v>0</v>
      </c>
      <c r="BC442" s="30"/>
      <c r="BD442" s="30"/>
      <c r="BE442" s="51" t="s">
        <v>16</v>
      </c>
      <c r="BF442" s="41"/>
      <c r="BG442" s="13">
        <f>SUM(BG429:BG441)</f>
        <v>42885</v>
      </c>
      <c r="BI442" s="30"/>
      <c r="BJ442" s="30"/>
      <c r="BK442" s="74" t="s">
        <v>345</v>
      </c>
      <c r="BL442" s="41"/>
      <c r="BM442" s="13">
        <f>SUM(BM429:BM441)</f>
        <v>0</v>
      </c>
    </row>
    <row r="443" spans="1:65" ht="12.75" thickBot="1" x14ac:dyDescent="0.3">
      <c r="A443" s="30"/>
      <c r="B443" s="30"/>
      <c r="C443" s="51" t="s">
        <v>328</v>
      </c>
      <c r="D443" s="41"/>
      <c r="E443" s="13">
        <f>+E442</f>
        <v>0</v>
      </c>
      <c r="G443" s="30"/>
      <c r="H443" s="30"/>
      <c r="I443" s="51" t="s">
        <v>328</v>
      </c>
      <c r="J443" s="41"/>
      <c r="K443" s="13">
        <f>+K442</f>
        <v>0</v>
      </c>
      <c r="M443" s="30"/>
      <c r="N443" s="30"/>
      <c r="O443" s="51" t="s">
        <v>328</v>
      </c>
      <c r="P443" s="41"/>
      <c r="Q443" s="13">
        <f>+Q442</f>
        <v>0</v>
      </c>
      <c r="S443" s="30"/>
      <c r="T443" s="30"/>
      <c r="U443" s="51" t="s">
        <v>328</v>
      </c>
      <c r="V443" s="41"/>
      <c r="W443" s="13">
        <f>+W442</f>
        <v>0</v>
      </c>
      <c r="Y443" s="30"/>
      <c r="Z443" s="30"/>
      <c r="AA443" s="51" t="s">
        <v>328</v>
      </c>
      <c r="AB443" s="41"/>
      <c r="AC443" s="13">
        <f>+AC442</f>
        <v>44820</v>
      </c>
      <c r="AE443" s="30"/>
      <c r="AF443" s="30"/>
      <c r="AG443" s="51" t="s">
        <v>328</v>
      </c>
      <c r="AH443" s="41"/>
      <c r="AI443" s="13">
        <f>+AI442</f>
        <v>40587.5</v>
      </c>
      <c r="AK443" s="30"/>
      <c r="AL443" s="30"/>
      <c r="AM443" s="51" t="s">
        <v>328</v>
      </c>
      <c r="AN443" s="41"/>
      <c r="AO443" s="13">
        <f>+AO442</f>
        <v>0</v>
      </c>
      <c r="AQ443" s="30"/>
      <c r="AR443" s="30"/>
      <c r="AS443" s="51" t="s">
        <v>328</v>
      </c>
      <c r="AT443" s="41"/>
      <c r="AU443" s="13">
        <f>+AU442</f>
        <v>0</v>
      </c>
      <c r="AW443" s="30"/>
      <c r="AX443" s="30"/>
      <c r="AY443" s="51" t="s">
        <v>328</v>
      </c>
      <c r="AZ443" s="41"/>
      <c r="BA443" s="13">
        <f>+BA442</f>
        <v>0</v>
      </c>
      <c r="BC443" s="30"/>
      <c r="BD443" s="30"/>
      <c r="BE443" s="51" t="s">
        <v>328</v>
      </c>
      <c r="BF443" s="41"/>
      <c r="BG443" s="13">
        <f>+BG442</f>
        <v>42885</v>
      </c>
      <c r="BI443" s="30"/>
      <c r="BJ443" s="30"/>
      <c r="BK443" s="51" t="s">
        <v>328</v>
      </c>
      <c r="BL443" s="41"/>
      <c r="BM443" s="13">
        <f>+BM442</f>
        <v>0</v>
      </c>
    </row>
    <row r="444" spans="1:65" ht="12.75" thickBot="1" x14ac:dyDescent="0.3">
      <c r="A444" s="36"/>
      <c r="B444" s="36"/>
      <c r="C444" s="54"/>
      <c r="D444" s="12"/>
      <c r="E444" s="12"/>
      <c r="G444" s="36"/>
      <c r="H444" s="36"/>
      <c r="I444" s="54"/>
      <c r="J444" s="12"/>
      <c r="K444" s="12"/>
      <c r="M444" s="36"/>
      <c r="N444" s="36"/>
      <c r="O444" s="54"/>
      <c r="P444" s="12"/>
      <c r="Q444" s="12"/>
      <c r="S444" s="36"/>
      <c r="T444" s="36"/>
      <c r="U444" s="54"/>
      <c r="V444" s="12"/>
      <c r="W444" s="12"/>
      <c r="Y444" s="36"/>
      <c r="Z444" s="36"/>
      <c r="AA444" s="54"/>
      <c r="AB444" s="12"/>
      <c r="AC444" s="12"/>
      <c r="AE444" s="36"/>
      <c r="AF444" s="36"/>
      <c r="AG444" s="54"/>
      <c r="AH444" s="12"/>
      <c r="AI444" s="12"/>
      <c r="AK444" s="36"/>
      <c r="AL444" s="36"/>
      <c r="AM444" s="54"/>
      <c r="AN444" s="12"/>
      <c r="AO444" s="12"/>
      <c r="AQ444" s="36"/>
      <c r="AR444" s="36"/>
      <c r="AS444" s="54"/>
      <c r="AT444" s="12"/>
      <c r="AU444" s="12"/>
      <c r="AW444" s="36"/>
      <c r="AX444" s="36"/>
      <c r="AY444" s="54"/>
      <c r="AZ444" s="12"/>
      <c r="BA444" s="12"/>
      <c r="BC444" s="36"/>
      <c r="BD444" s="36"/>
      <c r="BE444" s="54"/>
      <c r="BF444" s="12"/>
      <c r="BG444" s="12"/>
      <c r="BI444" s="36"/>
      <c r="BJ444" s="36"/>
      <c r="BK444" s="54"/>
      <c r="BL444" s="12"/>
      <c r="BM444" s="12"/>
    </row>
    <row r="445" spans="1:65" ht="12.75" thickBot="1" x14ac:dyDescent="0.3">
      <c r="C445" s="84" t="s">
        <v>329</v>
      </c>
      <c r="D445" s="85"/>
      <c r="E445" s="43">
        <f>+E89+E188+E270+E280+E290+E297+E357+E381+E389+E407+E424+E443</f>
        <v>9075</v>
      </c>
      <c r="I445" s="84" t="s">
        <v>329</v>
      </c>
      <c r="J445" s="85"/>
      <c r="K445" s="43">
        <f>+K89+K188+K270+K280+K290+K297+K357+K381+K389+K407+K424+K443</f>
        <v>12375</v>
      </c>
      <c r="O445" s="84" t="s">
        <v>329</v>
      </c>
      <c r="P445" s="85"/>
      <c r="Q445" s="43">
        <f>+Q89+Q188+Q270+Q280+Q290+Q297+Q357+Q381+Q389+Q407+Q424+Q443</f>
        <v>877205.52777777775</v>
      </c>
      <c r="U445" s="84" t="s">
        <v>329</v>
      </c>
      <c r="V445" s="85"/>
      <c r="W445" s="43">
        <f>+W89+W188+W270+W280+W290+W297+W357+W381+W389+W407+W424+W443</f>
        <v>438725.1</v>
      </c>
      <c r="AA445" s="84" t="s">
        <v>329</v>
      </c>
      <c r="AB445" s="85"/>
      <c r="AC445" s="43">
        <f>+AC89+AC188+AC270+AC280+AC290+AC297+AC357+AC381+AC389+AC407+AC424+AC443</f>
        <v>44820</v>
      </c>
      <c r="AG445" s="84" t="s">
        <v>329</v>
      </c>
      <c r="AH445" s="85"/>
      <c r="AI445" s="43">
        <f>+AI89+AI188+AI270+AI280+AI290+AI297+AI357+AI381+AI389+AI407+AI424+AI443</f>
        <v>59157.5</v>
      </c>
      <c r="AM445" s="84" t="s">
        <v>329</v>
      </c>
      <c r="AN445" s="85"/>
      <c r="AO445" s="43">
        <f>+AO89+AO188+AO270+AO280+AO290+AO297+AO357+AO381+AO389+AO407+AO424+AO443</f>
        <v>463035.20999999996</v>
      </c>
      <c r="AS445" s="84" t="s">
        <v>329</v>
      </c>
      <c r="AT445" s="85"/>
      <c r="AU445" s="43">
        <f>+AU89+AU188+AU270+AU280+AU290+AU297+AU357+AU381+AU389+AU407+AU424+AU443</f>
        <v>15020</v>
      </c>
      <c r="AY445" s="84" t="s">
        <v>329</v>
      </c>
      <c r="AZ445" s="85"/>
      <c r="BA445" s="43">
        <f>+BA89+BA188+BA270+BA280+BA290+BA297+BA357+BA381+BA389+BA407+BA424+BA443</f>
        <v>103507.7</v>
      </c>
      <c r="BE445" s="84" t="s">
        <v>329</v>
      </c>
      <c r="BF445" s="85"/>
      <c r="BG445" s="43">
        <f>+BG89+BG188+BG270+BG280+BG290+BG297+BG357+BG381+BG389+BG407+BG424+BG443</f>
        <v>488723.43</v>
      </c>
      <c r="BK445" s="84" t="s">
        <v>329</v>
      </c>
      <c r="BL445" s="85"/>
      <c r="BM445" s="43">
        <f>+BM89+BM188+BM270+BM280+BM290+BM297+BM357+BM381+BM389+BM407+BM424+BM443</f>
        <v>26208</v>
      </c>
    </row>
    <row r="446" spans="1:65" x14ac:dyDescent="0.25">
      <c r="D446" s="86"/>
      <c r="E446" s="87"/>
    </row>
    <row r="447" spans="1:65" x14ac:dyDescent="0.25">
      <c r="D447" s="44"/>
      <c r="E447" s="44"/>
    </row>
    <row r="448" spans="1:65" x14ac:dyDescent="0.25">
      <c r="D448" s="44"/>
      <c r="E448" s="44"/>
    </row>
    <row r="449" spans="4:5" x14ac:dyDescent="0.25">
      <c r="D449" s="44"/>
      <c r="E449" s="44"/>
    </row>
    <row r="450" spans="4:5" x14ac:dyDescent="0.25">
      <c r="D450" s="44"/>
      <c r="E450" s="44"/>
    </row>
    <row r="451" spans="4:5" x14ac:dyDescent="0.25">
      <c r="D451" s="44"/>
      <c r="E451" s="44"/>
    </row>
    <row r="452" spans="4:5" x14ac:dyDescent="0.25">
      <c r="D452" s="44"/>
      <c r="E452" s="44"/>
    </row>
    <row r="453" spans="4:5" x14ac:dyDescent="0.25">
      <c r="D453" s="44"/>
      <c r="E453" s="44"/>
    </row>
    <row r="454" spans="4:5" x14ac:dyDescent="0.25">
      <c r="D454" s="65"/>
      <c r="E454" s="65"/>
    </row>
  </sheetData>
  <sheetProtection algorithmName="SHA-512" hashValue="l74zJBoT0jfwUjlS3I9QNIFEw4iWAEO0/3bowpQMjAtclXTGzGbvZBtjpnnliUI7lwMJVD4FzQdf9r2Ac0KzFg==" saltValue="6BBLarz/OOZIwYxXVuamow==" spinCount="100000" sheet="1" objects="1" scenarios="1"/>
  <mergeCells count="199">
    <mergeCell ref="C445:D445"/>
    <mergeCell ref="A1:E1"/>
    <mergeCell ref="D446:E446"/>
    <mergeCell ref="A359:C359"/>
    <mergeCell ref="A383:C383"/>
    <mergeCell ref="A400:C400"/>
    <mergeCell ref="A409:C409"/>
    <mergeCell ref="A426:C426"/>
    <mergeCell ref="A391:C391"/>
    <mergeCell ref="A2:C2"/>
    <mergeCell ref="A13:C13"/>
    <mergeCell ref="D14:E14"/>
    <mergeCell ref="D78:E78"/>
    <mergeCell ref="A91:C91"/>
    <mergeCell ref="A299:C299"/>
    <mergeCell ref="D92:E92"/>
    <mergeCell ref="A272:C272"/>
    <mergeCell ref="A282:C282"/>
    <mergeCell ref="A292:C292"/>
    <mergeCell ref="G391:I391"/>
    <mergeCell ref="G400:I400"/>
    <mergeCell ref="G91:I91"/>
    <mergeCell ref="J92:K92"/>
    <mergeCell ref="G272:I272"/>
    <mergeCell ref="G282:I282"/>
    <mergeCell ref="G292:I292"/>
    <mergeCell ref="G1:K1"/>
    <mergeCell ref="G2:I2"/>
    <mergeCell ref="G13:I13"/>
    <mergeCell ref="J14:K14"/>
    <mergeCell ref="J78:K78"/>
    <mergeCell ref="M391:O391"/>
    <mergeCell ref="M400:O400"/>
    <mergeCell ref="M409:O409"/>
    <mergeCell ref="M426:O426"/>
    <mergeCell ref="O445:P445"/>
    <mergeCell ref="G409:I409"/>
    <mergeCell ref="G426:I426"/>
    <mergeCell ref="I445:J445"/>
    <mergeCell ref="M1:Q1"/>
    <mergeCell ref="M2:O2"/>
    <mergeCell ref="M13:O13"/>
    <mergeCell ref="P14:Q14"/>
    <mergeCell ref="P78:Q78"/>
    <mergeCell ref="M91:O91"/>
    <mergeCell ref="P92:Q92"/>
    <mergeCell ref="M272:O272"/>
    <mergeCell ref="M282:O282"/>
    <mergeCell ref="M292:O292"/>
    <mergeCell ref="M299:O299"/>
    <mergeCell ref="M359:O359"/>
    <mergeCell ref="M383:O383"/>
    <mergeCell ref="G299:I299"/>
    <mergeCell ref="G359:I359"/>
    <mergeCell ref="G383:I383"/>
    <mergeCell ref="S400:U400"/>
    <mergeCell ref="S91:U91"/>
    <mergeCell ref="V92:W92"/>
    <mergeCell ref="S272:U272"/>
    <mergeCell ref="S282:U282"/>
    <mergeCell ref="S292:U292"/>
    <mergeCell ref="S1:W1"/>
    <mergeCell ref="S2:U2"/>
    <mergeCell ref="S13:U13"/>
    <mergeCell ref="V14:W14"/>
    <mergeCell ref="V78:W78"/>
    <mergeCell ref="Y400:AA400"/>
    <mergeCell ref="Y409:AA409"/>
    <mergeCell ref="Y426:AA426"/>
    <mergeCell ref="AA445:AB445"/>
    <mergeCell ref="S409:U409"/>
    <mergeCell ref="S426:U426"/>
    <mergeCell ref="U445:V445"/>
    <mergeCell ref="Y1:AC1"/>
    <mergeCell ref="Y2:AA2"/>
    <mergeCell ref="Y13:AA13"/>
    <mergeCell ref="AB14:AC14"/>
    <mergeCell ref="AB78:AC78"/>
    <mergeCell ref="Y91:AA91"/>
    <mergeCell ref="AB92:AC92"/>
    <mergeCell ref="Y272:AA272"/>
    <mergeCell ref="Y282:AA282"/>
    <mergeCell ref="Y292:AA292"/>
    <mergeCell ref="Y299:AA299"/>
    <mergeCell ref="Y359:AA359"/>
    <mergeCell ref="Y383:AA383"/>
    <mergeCell ref="S299:U299"/>
    <mergeCell ref="S359:U359"/>
    <mergeCell ref="S383:U383"/>
    <mergeCell ref="S391:U391"/>
    <mergeCell ref="AQ272:AS272"/>
    <mergeCell ref="AQ282:AS282"/>
    <mergeCell ref="AQ292:AS292"/>
    <mergeCell ref="AQ1:AU1"/>
    <mergeCell ref="AQ2:AS2"/>
    <mergeCell ref="AQ13:AS13"/>
    <mergeCell ref="AT14:AU14"/>
    <mergeCell ref="AT78:AU78"/>
    <mergeCell ref="Y391:AA391"/>
    <mergeCell ref="AY445:AZ445"/>
    <mergeCell ref="AQ409:AS409"/>
    <mergeCell ref="AQ426:AS426"/>
    <mergeCell ref="AS445:AT445"/>
    <mergeCell ref="AW1:BA1"/>
    <mergeCell ref="AW2:AY2"/>
    <mergeCell ref="AW13:AY13"/>
    <mergeCell ref="AZ14:BA14"/>
    <mergeCell ref="AZ78:BA78"/>
    <mergeCell ref="AW91:AY91"/>
    <mergeCell ref="AZ92:BA92"/>
    <mergeCell ref="AW272:AY272"/>
    <mergeCell ref="AW282:AY282"/>
    <mergeCell ref="AW292:AY292"/>
    <mergeCell ref="AW299:AY299"/>
    <mergeCell ref="AW359:AY359"/>
    <mergeCell ref="AW383:AY383"/>
    <mergeCell ref="AQ299:AS299"/>
    <mergeCell ref="AQ359:AS359"/>
    <mergeCell ref="AQ383:AS383"/>
    <mergeCell ref="AQ391:AS391"/>
    <mergeCell ref="AQ400:AS400"/>
    <mergeCell ref="AQ91:AS91"/>
    <mergeCell ref="AT92:AU92"/>
    <mergeCell ref="BC1:BG1"/>
    <mergeCell ref="BC2:BE2"/>
    <mergeCell ref="BC13:BE13"/>
    <mergeCell ref="BF14:BG14"/>
    <mergeCell ref="BF78:BG78"/>
    <mergeCell ref="AW391:AY391"/>
    <mergeCell ref="AW400:AY400"/>
    <mergeCell ref="AW409:AY409"/>
    <mergeCell ref="AW426:AY426"/>
    <mergeCell ref="BI1:BM1"/>
    <mergeCell ref="BI2:BK2"/>
    <mergeCell ref="BI13:BK13"/>
    <mergeCell ref="BL14:BM14"/>
    <mergeCell ref="BL78:BM78"/>
    <mergeCell ref="BI91:BK91"/>
    <mergeCell ref="BL92:BM92"/>
    <mergeCell ref="BI272:BK272"/>
    <mergeCell ref="BI282:BK282"/>
    <mergeCell ref="AH14:AI14"/>
    <mergeCell ref="AH78:AI78"/>
    <mergeCell ref="BI391:BK391"/>
    <mergeCell ref="BI400:BK400"/>
    <mergeCell ref="BI409:BK409"/>
    <mergeCell ref="BI426:BK426"/>
    <mergeCell ref="BK445:BL445"/>
    <mergeCell ref="BC409:BE409"/>
    <mergeCell ref="BC426:BE426"/>
    <mergeCell ref="BE445:BF445"/>
    <mergeCell ref="BI292:BK292"/>
    <mergeCell ref="BI299:BK299"/>
    <mergeCell ref="BI359:BK359"/>
    <mergeCell ref="BI383:BK383"/>
    <mergeCell ref="BC299:BE299"/>
    <mergeCell ref="BC359:BE359"/>
    <mergeCell ref="BC383:BE383"/>
    <mergeCell ref="BC391:BE391"/>
    <mergeCell ref="BC400:BE400"/>
    <mergeCell ref="BC91:BE91"/>
    <mergeCell ref="BF92:BG92"/>
    <mergeCell ref="BC272:BE272"/>
    <mergeCell ref="BC282:BE282"/>
    <mergeCell ref="BC292:BE292"/>
    <mergeCell ref="AK1:AO1"/>
    <mergeCell ref="AK2:AM2"/>
    <mergeCell ref="AK13:AM13"/>
    <mergeCell ref="AN14:AO14"/>
    <mergeCell ref="AN78:AO78"/>
    <mergeCell ref="AK409:AM409"/>
    <mergeCell ref="AK426:AM426"/>
    <mergeCell ref="AM445:AN445"/>
    <mergeCell ref="AE409:AG409"/>
    <mergeCell ref="AE426:AG426"/>
    <mergeCell ref="AG445:AH445"/>
    <mergeCell ref="AE299:AG299"/>
    <mergeCell ref="AE359:AG359"/>
    <mergeCell ref="AE383:AG383"/>
    <mergeCell ref="AE391:AG391"/>
    <mergeCell ref="AE400:AG400"/>
    <mergeCell ref="AE91:AG91"/>
    <mergeCell ref="AH92:AI92"/>
    <mergeCell ref="AE272:AG272"/>
    <mergeCell ref="AE282:AG282"/>
    <mergeCell ref="AE292:AG292"/>
    <mergeCell ref="AE1:AI1"/>
    <mergeCell ref="AE2:AG2"/>
    <mergeCell ref="AE13:AG13"/>
    <mergeCell ref="AK299:AM299"/>
    <mergeCell ref="AK359:AM359"/>
    <mergeCell ref="AK383:AM383"/>
    <mergeCell ref="AK391:AM391"/>
    <mergeCell ref="AK400:AM400"/>
    <mergeCell ref="AK91:AM91"/>
    <mergeCell ref="AN92:AO92"/>
    <mergeCell ref="AK272:AM272"/>
    <mergeCell ref="AK282:AM282"/>
    <mergeCell ref="AK292:AM292"/>
  </mergeCells>
  <pageMargins left="0.25" right="0.25" top="0.75" bottom="0.75" header="0.3" footer="0.3"/>
  <pageSetup paperSize="3" scale="21" fitToHeight="0" orientation="landscape" r:id="rId1"/>
  <headerFooter>
    <oddHeader>&amp;L&amp;"-,Bold"ATTACHMENT 2 - PRICING SHEET&amp;R&amp;"-,Bold"22-543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22-543</vt:lpstr>
      <vt:lpstr>'22-543'!Print_Area</vt:lpstr>
      <vt:lpstr>'22-543'!Print_Titles</vt:lpstr>
    </vt:vector>
  </TitlesOfParts>
  <Company>LCBCC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Dietz, Denis</dc:creator>
  <cp:lastModifiedBy>Munday, Amy</cp:lastModifiedBy>
  <cp:lastPrinted>2022-11-22T18:25:25Z</cp:lastPrinted>
  <dcterms:created xsi:type="dcterms:W3CDTF">2017-07-28T18:15:08Z</dcterms:created>
  <dcterms:modified xsi:type="dcterms:W3CDTF">2022-11-22T18:27:15Z</dcterms:modified>
</cp:coreProperties>
</file>