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5 Amy\2022 Solicitations\22-542 Transit Services Operator\"/>
    </mc:Choice>
  </mc:AlternateContent>
  <xr:revisionPtr revIDLastSave="0" documentId="13_ncr:1_{9FA52EDC-83A9-4485-9FD1-2F35CD749E78}" xr6:coauthVersionLast="47" xr6:coauthVersionMax="47" xr10:uidLastSave="{00000000-0000-0000-0000-000000000000}"/>
  <bookViews>
    <workbookView xWindow="16080" yWindow="-120" windowWidth="29040" windowHeight="15840" xr2:uid="{B149D7CC-83E5-4529-BB4C-C9AC4949F00C}"/>
  </bookViews>
  <sheets>
    <sheet name="HISTORICAL NTD DATA" sheetId="1" r:id="rId1"/>
    <sheet name="REVENUE HR PROJECTIONS BY Y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7" i="1"/>
  <c r="C38" i="1"/>
  <c r="C37" i="1"/>
  <c r="D38" i="1"/>
  <c r="D37" i="1"/>
  <c r="E15" i="1"/>
  <c r="B21" i="1"/>
  <c r="C21" i="1"/>
  <c r="D21" i="1"/>
  <c r="E21" i="1"/>
  <c r="E34" i="1" s="1"/>
</calcChain>
</file>

<file path=xl/sharedStrings.xml><?xml version="1.0" encoding="utf-8"?>
<sst xmlns="http://schemas.openxmlformats.org/spreadsheetml/2006/main" count="73" uniqueCount="46">
  <si>
    <t>Revenue Miles</t>
  </si>
  <si>
    <t>Operating Expense</t>
  </si>
  <si>
    <t>Vehicles Operated in Maximum Service</t>
  </si>
  <si>
    <t>Revenue Miles Between System Failures</t>
  </si>
  <si>
    <t>Operating Expense per passenger trip</t>
  </si>
  <si>
    <t>FY  18-19</t>
  </si>
  <si>
    <t>FY 19-20</t>
  </si>
  <si>
    <t>FY 20-21</t>
  </si>
  <si>
    <t>Farebox</t>
  </si>
  <si>
    <t>Paratransit Services (Lake County Connection) Actuals</t>
  </si>
  <si>
    <t>Fixed Route Services (LakeXpress) Actuals</t>
  </si>
  <si>
    <t>FY 17-18</t>
  </si>
  <si>
    <t>Revenue Vehicle Hours</t>
  </si>
  <si>
    <t>Passenger One-Way Trips (UPT)</t>
  </si>
  <si>
    <t>Revenue Vehicle Miles</t>
  </si>
  <si>
    <t>Escorts and Attendants</t>
  </si>
  <si>
    <t>Total One-Way Trips</t>
  </si>
  <si>
    <t>NTD Source</t>
  </si>
  <si>
    <t>Non Revenue Vehicle Hours</t>
  </si>
  <si>
    <t>Non Revenue Vehicle Miles</t>
  </si>
  <si>
    <t>Passenger One-Way Trips (Revenue Trips)</t>
  </si>
  <si>
    <t>Co-pay / Fare</t>
  </si>
  <si>
    <t xml:space="preserve">Fare </t>
  </si>
  <si>
    <t>Road Calls</t>
  </si>
  <si>
    <t xml:space="preserve">Operating Hours </t>
  </si>
  <si>
    <t>Operating Days Per Year</t>
  </si>
  <si>
    <t>3:30 AM - 8:00 PM</t>
  </si>
  <si>
    <t>ADA Trips</t>
  </si>
  <si>
    <t>ADA Revenue Miles</t>
  </si>
  <si>
    <t>ADA Revenue Hours</t>
  </si>
  <si>
    <t>ADA Expenses</t>
  </si>
  <si>
    <t>FY Year</t>
  </si>
  <si>
    <t>Routes</t>
  </si>
  <si>
    <t>Est. Revenue Hours</t>
  </si>
  <si>
    <t>Service Expansion</t>
  </si>
  <si>
    <t>Est. Service Expansion Hours</t>
  </si>
  <si>
    <t>Est. Total Revenue Hours</t>
  </si>
  <si>
    <t>1, 1A, 2, 3, 4, 50 E, 50 W &amp; Bikefest (350hrs)</t>
  </si>
  <si>
    <t>*Route 55,</t>
  </si>
  <si>
    <t>*South LakeXpress</t>
  </si>
  <si>
    <t>*Begins Dec. 2023</t>
  </si>
  <si>
    <t>1, 1A, 2, 3, 4, 50 E, 50 W, Bikefest (350hrs), Rt. 55, South LakeXpress</t>
  </si>
  <si>
    <t>27 Express</t>
  </si>
  <si>
    <t>1, 1A, 2, 3, 4, 50 E &amp; 50 W, Bikefest (350hrs), Rt. 55, South LakeXpress &amp; 27 Xpress</t>
  </si>
  <si>
    <t>NA</t>
  </si>
  <si>
    <t xml:space="preserve">NTD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</si>
</sst>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13" xfId="0" applyFont="1" applyBorder="1"/>
    <xf numFmtId="0" fontId="2" fillId="0" borderId="12" xfId="0" applyFont="1" applyBorder="1"/>
    <xf numFmtId="0" fontId="1" fillId="0" borderId="13" xfId="0" applyFont="1" applyBorder="1"/>
    <xf numFmtId="3" fontId="1" fillId="0" borderId="1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4" xfId="0" applyFont="1" applyBorder="1"/>
    <xf numFmtId="0" fontId="2" fillId="0" borderId="0" xfId="0" applyFont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5" xfId="0" applyFont="1" applyBorder="1"/>
    <xf numFmtId="3" fontId="2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3" fontId="5" fillId="4" borderId="25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AB87-73B9-47C0-8AF6-46A0B52450B1}">
  <dimension ref="A1:E100"/>
  <sheetViews>
    <sheetView tabSelected="1" workbookViewId="0">
      <selection activeCell="G19" sqref="G19"/>
    </sheetView>
  </sheetViews>
  <sheetFormatPr defaultRowHeight="15" x14ac:dyDescent="0.2"/>
  <cols>
    <col min="1" max="1" width="49.42578125" style="1" bestFit="1" customWidth="1"/>
    <col min="2" max="2" width="21" style="1" customWidth="1"/>
    <col min="3" max="3" width="21" style="1" bestFit="1" customWidth="1"/>
    <col min="4" max="5" width="21" style="1" customWidth="1"/>
    <col min="6" max="6" width="9.140625" style="1"/>
    <col min="7" max="7" width="16" style="1" bestFit="1" customWidth="1"/>
    <col min="8" max="16384" width="9.140625" style="1"/>
  </cols>
  <sheetData>
    <row r="1" spans="1:5" ht="19.5" thickBot="1" x14ac:dyDescent="0.35">
      <c r="A1" s="47" t="s">
        <v>45</v>
      </c>
      <c r="B1" s="48"/>
      <c r="C1" s="48"/>
      <c r="D1" s="48"/>
      <c r="E1" s="48"/>
    </row>
    <row r="2" spans="1:5" ht="15.75" thickBot="1" x14ac:dyDescent="0.25">
      <c r="A2" s="44" t="s">
        <v>10</v>
      </c>
      <c r="B2" s="45"/>
      <c r="C2" s="45"/>
      <c r="D2" s="45"/>
      <c r="E2" s="46"/>
    </row>
    <row r="3" spans="1:5" x14ac:dyDescent="0.2">
      <c r="A3" s="21" t="s">
        <v>17</v>
      </c>
      <c r="B3" s="12" t="s">
        <v>11</v>
      </c>
      <c r="C3" s="4" t="s">
        <v>5</v>
      </c>
      <c r="D3" s="4" t="s">
        <v>6</v>
      </c>
      <c r="E3" s="5" t="s">
        <v>7</v>
      </c>
    </row>
    <row r="4" spans="1:5" x14ac:dyDescent="0.2">
      <c r="A4" s="15" t="s">
        <v>13</v>
      </c>
      <c r="B4" s="13">
        <v>340650</v>
      </c>
      <c r="C4" s="6">
        <v>353945</v>
      </c>
      <c r="D4" s="6">
        <v>262108</v>
      </c>
      <c r="E4" s="7">
        <v>183419</v>
      </c>
    </row>
    <row r="5" spans="1:5" x14ac:dyDescent="0.2">
      <c r="A5" s="15" t="s">
        <v>12</v>
      </c>
      <c r="B5" s="13">
        <v>33859</v>
      </c>
      <c r="C5" s="6">
        <v>34221</v>
      </c>
      <c r="D5" s="6">
        <v>34401</v>
      </c>
      <c r="E5" s="7">
        <v>31976</v>
      </c>
    </row>
    <row r="6" spans="1:5" x14ac:dyDescent="0.2">
      <c r="A6" s="15" t="s">
        <v>18</v>
      </c>
      <c r="B6" s="13">
        <v>3184</v>
      </c>
      <c r="C6" s="6">
        <v>2906</v>
      </c>
      <c r="D6" s="6">
        <v>2916</v>
      </c>
      <c r="E6" s="7">
        <v>3029</v>
      </c>
    </row>
    <row r="7" spans="1:5" x14ac:dyDescent="0.2">
      <c r="A7" s="15" t="s">
        <v>14</v>
      </c>
      <c r="B7" s="13">
        <v>571150</v>
      </c>
      <c r="C7" s="6">
        <v>567788</v>
      </c>
      <c r="D7" s="6">
        <v>569841</v>
      </c>
      <c r="E7" s="7">
        <v>537316</v>
      </c>
    </row>
    <row r="8" spans="1:5" x14ac:dyDescent="0.2">
      <c r="A8" s="15" t="s">
        <v>19</v>
      </c>
      <c r="B8" s="13">
        <v>72103</v>
      </c>
      <c r="C8" s="6">
        <v>64147</v>
      </c>
      <c r="D8" s="6">
        <v>65355</v>
      </c>
      <c r="E8" s="7">
        <v>68106</v>
      </c>
    </row>
    <row r="9" spans="1:5" x14ac:dyDescent="0.2">
      <c r="A9" s="15" t="s">
        <v>2</v>
      </c>
      <c r="B9" s="13">
        <v>10</v>
      </c>
      <c r="C9" s="6">
        <v>10</v>
      </c>
      <c r="D9" s="6">
        <v>10</v>
      </c>
      <c r="E9" s="7">
        <v>10</v>
      </c>
    </row>
    <row r="10" spans="1:5" x14ac:dyDescent="0.2">
      <c r="A10" s="15" t="s">
        <v>3</v>
      </c>
      <c r="B10" s="13">
        <v>11199</v>
      </c>
      <c r="C10" s="6">
        <v>3103</v>
      </c>
      <c r="D10" s="6">
        <v>3392</v>
      </c>
      <c r="E10" s="7">
        <v>5117</v>
      </c>
    </row>
    <row r="11" spans="1:5" x14ac:dyDescent="0.2">
      <c r="A11" s="15" t="s">
        <v>23</v>
      </c>
      <c r="B11" s="13">
        <v>122</v>
      </c>
      <c r="C11" s="6">
        <v>183</v>
      </c>
      <c r="D11" s="6">
        <v>168</v>
      </c>
      <c r="E11" s="7">
        <v>101</v>
      </c>
    </row>
    <row r="12" spans="1:5" x14ac:dyDescent="0.2">
      <c r="A12" s="15" t="s">
        <v>1</v>
      </c>
      <c r="B12" s="23">
        <v>3282348</v>
      </c>
      <c r="C12" s="24">
        <v>3360356</v>
      </c>
      <c r="D12" s="24">
        <v>3220076</v>
      </c>
      <c r="E12" s="25">
        <v>3269074</v>
      </c>
    </row>
    <row r="13" spans="1:5" x14ac:dyDescent="0.2">
      <c r="A13" s="15" t="s">
        <v>8</v>
      </c>
      <c r="B13" s="23">
        <v>142156.92000000001</v>
      </c>
      <c r="C13" s="24">
        <v>148242</v>
      </c>
      <c r="D13" s="24">
        <v>99633</v>
      </c>
      <c r="E13" s="25">
        <v>90424</v>
      </c>
    </row>
    <row r="14" spans="1:5" x14ac:dyDescent="0.2">
      <c r="A14" s="15" t="s">
        <v>22</v>
      </c>
      <c r="B14" s="23">
        <v>1</v>
      </c>
      <c r="C14" s="24">
        <v>1</v>
      </c>
      <c r="D14" s="24">
        <v>1</v>
      </c>
      <c r="E14" s="25">
        <v>1</v>
      </c>
    </row>
    <row r="15" spans="1:5" ht="15.75" thickBot="1" x14ac:dyDescent="0.25">
      <c r="A15" s="16" t="s">
        <v>4</v>
      </c>
      <c r="B15" s="26">
        <v>9.64</v>
      </c>
      <c r="C15" s="27">
        <v>9.49</v>
      </c>
      <c r="D15" s="27">
        <v>12.29</v>
      </c>
      <c r="E15" s="28">
        <f>E12/E4</f>
        <v>17.822984532682</v>
      </c>
    </row>
    <row r="16" spans="1:5" ht="15.75" thickBot="1" x14ac:dyDescent="0.25"/>
    <row r="17" spans="1:5" ht="15.75" thickBot="1" x14ac:dyDescent="0.25">
      <c r="A17" s="41" t="s">
        <v>9</v>
      </c>
      <c r="B17" s="42"/>
      <c r="C17" s="42"/>
      <c r="D17" s="42"/>
      <c r="E17" s="43"/>
    </row>
    <row r="18" spans="1:5" x14ac:dyDescent="0.2">
      <c r="A18" s="21" t="s">
        <v>17</v>
      </c>
      <c r="B18" s="12" t="s">
        <v>11</v>
      </c>
      <c r="C18" s="4" t="s">
        <v>5</v>
      </c>
      <c r="D18" s="4" t="s">
        <v>6</v>
      </c>
      <c r="E18" s="5" t="s">
        <v>7</v>
      </c>
    </row>
    <row r="19" spans="1:5" x14ac:dyDescent="0.2">
      <c r="A19" s="15" t="s">
        <v>20</v>
      </c>
      <c r="B19" s="13">
        <v>90156</v>
      </c>
      <c r="C19" s="6">
        <v>96833</v>
      </c>
      <c r="D19" s="6">
        <v>72580</v>
      </c>
      <c r="E19" s="7">
        <v>51415</v>
      </c>
    </row>
    <row r="20" spans="1:5" x14ac:dyDescent="0.2">
      <c r="A20" s="15" t="s">
        <v>15</v>
      </c>
      <c r="B20" s="13">
        <v>17156</v>
      </c>
      <c r="C20" s="6">
        <v>21917</v>
      </c>
      <c r="D20" s="6">
        <v>18276</v>
      </c>
      <c r="E20" s="7">
        <v>12456</v>
      </c>
    </row>
    <row r="21" spans="1:5" x14ac:dyDescent="0.2">
      <c r="A21" s="17" t="s">
        <v>16</v>
      </c>
      <c r="B21" s="18">
        <f>SUM(B19:B20)</f>
        <v>107312</v>
      </c>
      <c r="C21" s="19">
        <f>SUM(C19:C20)</f>
        <v>118750</v>
      </c>
      <c r="D21" s="19">
        <f>SUM(D19:D20)</f>
        <v>90856</v>
      </c>
      <c r="E21" s="20">
        <f>SUM(E19:E20)</f>
        <v>63871</v>
      </c>
    </row>
    <row r="22" spans="1:5" x14ac:dyDescent="0.2">
      <c r="A22" s="15" t="s">
        <v>12</v>
      </c>
      <c r="B22" s="13">
        <v>62532</v>
      </c>
      <c r="C22" s="6">
        <v>68036</v>
      </c>
      <c r="D22" s="6">
        <v>55492</v>
      </c>
      <c r="E22" s="7">
        <v>44905</v>
      </c>
    </row>
    <row r="23" spans="1:5" x14ac:dyDescent="0.2">
      <c r="A23" s="15" t="s">
        <v>18</v>
      </c>
      <c r="B23" s="13">
        <v>11754</v>
      </c>
      <c r="C23" s="6">
        <v>12246</v>
      </c>
      <c r="D23" s="6">
        <v>9874</v>
      </c>
      <c r="E23" s="7">
        <v>8005</v>
      </c>
    </row>
    <row r="24" spans="1:5" x14ac:dyDescent="0.2">
      <c r="A24" s="15" t="s">
        <v>0</v>
      </c>
      <c r="B24" s="13">
        <v>976113</v>
      </c>
      <c r="C24" s="6">
        <v>1039601</v>
      </c>
      <c r="D24" s="6">
        <v>805636</v>
      </c>
      <c r="E24" s="7">
        <v>653586</v>
      </c>
    </row>
    <row r="25" spans="1:5" x14ac:dyDescent="0.2">
      <c r="A25" s="15" t="s">
        <v>19</v>
      </c>
      <c r="B25" s="13">
        <v>211284</v>
      </c>
      <c r="C25" s="6">
        <v>237881</v>
      </c>
      <c r="D25" s="6">
        <v>192172</v>
      </c>
      <c r="E25" s="7">
        <v>154384</v>
      </c>
    </row>
    <row r="26" spans="1:5" x14ac:dyDescent="0.2">
      <c r="A26" s="15" t="s">
        <v>2</v>
      </c>
      <c r="B26" s="13">
        <v>29</v>
      </c>
      <c r="C26" s="6">
        <v>31</v>
      </c>
      <c r="D26" s="6">
        <v>29</v>
      </c>
      <c r="E26" s="7">
        <v>22</v>
      </c>
    </row>
    <row r="27" spans="1:5" x14ac:dyDescent="0.2">
      <c r="A27" s="15" t="s">
        <v>3</v>
      </c>
      <c r="B27" s="13">
        <v>75086</v>
      </c>
      <c r="C27" s="6">
        <v>10943</v>
      </c>
      <c r="D27" s="6">
        <v>12394</v>
      </c>
      <c r="E27" s="7">
        <v>10212</v>
      </c>
    </row>
    <row r="28" spans="1:5" x14ac:dyDescent="0.2">
      <c r="A28" s="15" t="s">
        <v>23</v>
      </c>
      <c r="B28" s="13">
        <v>5</v>
      </c>
      <c r="C28" s="6">
        <v>95</v>
      </c>
      <c r="D28" s="6">
        <v>65</v>
      </c>
      <c r="E28" s="7">
        <v>63</v>
      </c>
    </row>
    <row r="29" spans="1:5" x14ac:dyDescent="0.2">
      <c r="A29" s="15" t="s">
        <v>25</v>
      </c>
      <c r="B29" s="13">
        <v>313</v>
      </c>
      <c r="C29" s="6">
        <v>315</v>
      </c>
      <c r="D29" s="6">
        <v>314</v>
      </c>
      <c r="E29" s="7">
        <v>313</v>
      </c>
    </row>
    <row r="30" spans="1:5" x14ac:dyDescent="0.2">
      <c r="A30" s="15" t="s">
        <v>24</v>
      </c>
      <c r="B30" s="13" t="s">
        <v>26</v>
      </c>
      <c r="C30" s="6" t="s">
        <v>26</v>
      </c>
      <c r="D30" s="6" t="s">
        <v>26</v>
      </c>
      <c r="E30" s="7" t="s">
        <v>26</v>
      </c>
    </row>
    <row r="31" spans="1:5" x14ac:dyDescent="0.2">
      <c r="A31" s="15" t="s">
        <v>1</v>
      </c>
      <c r="B31" s="23">
        <v>3981841</v>
      </c>
      <c r="C31" s="24">
        <v>3988841</v>
      </c>
      <c r="D31" s="24">
        <v>3374355</v>
      </c>
      <c r="E31" s="25">
        <v>3245328</v>
      </c>
    </row>
    <row r="32" spans="1:5" x14ac:dyDescent="0.2">
      <c r="A32" s="15" t="s">
        <v>8</v>
      </c>
      <c r="B32" s="23">
        <v>99217.61</v>
      </c>
      <c r="C32" s="24">
        <v>100567</v>
      </c>
      <c r="D32" s="24">
        <v>69468</v>
      </c>
      <c r="E32" s="25">
        <v>86494</v>
      </c>
    </row>
    <row r="33" spans="1:5" x14ac:dyDescent="0.2">
      <c r="A33" s="15" t="s">
        <v>21</v>
      </c>
      <c r="B33" s="23">
        <v>2</v>
      </c>
      <c r="C33" s="24">
        <v>2</v>
      </c>
      <c r="D33" s="24">
        <v>2</v>
      </c>
      <c r="E33" s="25">
        <v>2</v>
      </c>
    </row>
    <row r="34" spans="1:5" ht="15.75" thickBot="1" x14ac:dyDescent="0.25">
      <c r="A34" s="16" t="s">
        <v>4</v>
      </c>
      <c r="B34" s="26">
        <v>37.11</v>
      </c>
      <c r="C34" s="27">
        <v>33.590000000000003</v>
      </c>
      <c r="D34" s="27">
        <v>37.14</v>
      </c>
      <c r="E34" s="28">
        <f>E31/E21</f>
        <v>50.810665247138765</v>
      </c>
    </row>
    <row r="35" spans="1:5" ht="15.75" thickBot="1" x14ac:dyDescent="0.25">
      <c r="A35" s="2"/>
      <c r="B35" s="2"/>
      <c r="C35" s="3"/>
      <c r="D35" s="3"/>
      <c r="E35" s="3"/>
    </row>
    <row r="36" spans="1:5" x14ac:dyDescent="0.2">
      <c r="A36" s="14" t="s">
        <v>27</v>
      </c>
      <c r="B36" s="29">
        <v>17332</v>
      </c>
      <c r="C36" s="10">
        <v>20235</v>
      </c>
      <c r="D36" s="10">
        <v>23456</v>
      </c>
      <c r="E36" s="11">
        <v>12510</v>
      </c>
    </row>
    <row r="37" spans="1:5" x14ac:dyDescent="0.2">
      <c r="A37" s="15" t="s">
        <v>29</v>
      </c>
      <c r="B37" s="13">
        <f>B22*0.16</f>
        <v>10005.120000000001</v>
      </c>
      <c r="C37" s="6">
        <f>C22*0.17</f>
        <v>11566.12</v>
      </c>
      <c r="D37" s="6">
        <f>D22*0.25</f>
        <v>13873</v>
      </c>
      <c r="E37" s="7">
        <v>10777</v>
      </c>
    </row>
    <row r="38" spans="1:5" x14ac:dyDescent="0.2">
      <c r="A38" s="30" t="s">
        <v>28</v>
      </c>
      <c r="B38" s="31">
        <f>B24*0.16</f>
        <v>156178.08000000002</v>
      </c>
      <c r="C38" s="8">
        <f>C24*0.17</f>
        <v>176732.17</v>
      </c>
      <c r="D38" s="8">
        <f>D24*0.25</f>
        <v>201409</v>
      </c>
      <c r="E38" s="9">
        <v>156861</v>
      </c>
    </row>
    <row r="39" spans="1:5" ht="15.75" thickBot="1" x14ac:dyDescent="0.25">
      <c r="A39" s="16" t="s">
        <v>30</v>
      </c>
      <c r="B39" s="26">
        <v>662481</v>
      </c>
      <c r="C39" s="27">
        <v>450061</v>
      </c>
      <c r="D39" s="27">
        <v>925611</v>
      </c>
      <c r="E39" s="28">
        <v>661149</v>
      </c>
    </row>
    <row r="48" spans="1:5" x14ac:dyDescent="0.2">
      <c r="C48" s="22"/>
      <c r="D48" s="22"/>
      <c r="E48" s="3"/>
    </row>
    <row r="49" spans="3:5" x14ac:dyDescent="0.2">
      <c r="C49" s="22"/>
      <c r="D49" s="22"/>
      <c r="E49" s="3"/>
    </row>
    <row r="50" spans="3:5" x14ac:dyDescent="0.2">
      <c r="C50" s="22"/>
      <c r="D50" s="22"/>
      <c r="E50" s="3"/>
    </row>
    <row r="51" spans="3:5" x14ac:dyDescent="0.2">
      <c r="C51" s="22"/>
      <c r="D51" s="22"/>
      <c r="E51" s="3"/>
    </row>
    <row r="52" spans="3:5" x14ac:dyDescent="0.2">
      <c r="C52" s="22"/>
      <c r="D52" s="22"/>
      <c r="E52" s="3"/>
    </row>
    <row r="53" spans="3:5" x14ac:dyDescent="0.2">
      <c r="C53" s="22"/>
      <c r="D53" s="22"/>
      <c r="E53" s="3"/>
    </row>
    <row r="54" spans="3:5" x14ac:dyDescent="0.2">
      <c r="C54" s="22"/>
      <c r="D54" s="22"/>
      <c r="E54" s="3"/>
    </row>
    <row r="55" spans="3:5" x14ac:dyDescent="0.2">
      <c r="C55" s="3"/>
      <c r="D55" s="3"/>
      <c r="E55" s="3"/>
    </row>
    <row r="56" spans="3:5" x14ac:dyDescent="0.2">
      <c r="C56" s="3"/>
      <c r="D56" s="3"/>
      <c r="E56" s="3"/>
    </row>
    <row r="57" spans="3:5" x14ac:dyDescent="0.2">
      <c r="C57" s="3"/>
      <c r="D57" s="3"/>
      <c r="E57" s="3"/>
    </row>
    <row r="58" spans="3:5" x14ac:dyDescent="0.2">
      <c r="C58" s="3"/>
      <c r="D58" s="3"/>
      <c r="E58" s="3"/>
    </row>
    <row r="59" spans="3:5" x14ac:dyDescent="0.2">
      <c r="C59" s="3"/>
      <c r="D59" s="3"/>
      <c r="E59" s="3"/>
    </row>
    <row r="60" spans="3:5" x14ac:dyDescent="0.2">
      <c r="C60" s="3"/>
      <c r="D60" s="3"/>
      <c r="E60" s="3"/>
    </row>
    <row r="61" spans="3:5" x14ac:dyDescent="0.2">
      <c r="C61" s="3"/>
      <c r="D61" s="3"/>
      <c r="E61" s="3"/>
    </row>
    <row r="62" spans="3:5" x14ac:dyDescent="0.2">
      <c r="C62" s="3"/>
      <c r="D62" s="3"/>
      <c r="E62" s="3"/>
    </row>
    <row r="63" spans="3:5" x14ac:dyDescent="0.2">
      <c r="C63" s="3"/>
      <c r="D63" s="3"/>
      <c r="E63" s="3"/>
    </row>
    <row r="64" spans="3:5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  <c r="D73" s="3"/>
      <c r="E73" s="3"/>
    </row>
    <row r="74" spans="3:5" x14ac:dyDescent="0.2">
      <c r="C74" s="3"/>
      <c r="D74" s="3"/>
      <c r="E74" s="3"/>
    </row>
    <row r="75" spans="3:5" x14ac:dyDescent="0.2">
      <c r="C75" s="3"/>
      <c r="D75" s="3"/>
      <c r="E75" s="3"/>
    </row>
    <row r="76" spans="3:5" x14ac:dyDescent="0.2">
      <c r="C76" s="3"/>
      <c r="D76" s="3"/>
      <c r="E76" s="3"/>
    </row>
    <row r="77" spans="3:5" x14ac:dyDescent="0.2">
      <c r="C77" s="3"/>
      <c r="D77" s="3"/>
      <c r="E77" s="3"/>
    </row>
    <row r="78" spans="3:5" x14ac:dyDescent="0.2">
      <c r="C78" s="3"/>
      <c r="D78" s="3"/>
      <c r="E78" s="3"/>
    </row>
    <row r="79" spans="3:5" x14ac:dyDescent="0.2">
      <c r="C79" s="3"/>
      <c r="D79" s="3"/>
      <c r="E79" s="3"/>
    </row>
    <row r="80" spans="3:5" x14ac:dyDescent="0.2">
      <c r="C80" s="3"/>
      <c r="D80" s="3"/>
      <c r="E80" s="3"/>
    </row>
    <row r="81" spans="3:5" x14ac:dyDescent="0.2">
      <c r="C81" s="3"/>
      <c r="D81" s="3"/>
      <c r="E81" s="3"/>
    </row>
    <row r="82" spans="3:5" x14ac:dyDescent="0.2">
      <c r="C82" s="3"/>
      <c r="D82" s="3"/>
      <c r="E82" s="3"/>
    </row>
    <row r="83" spans="3:5" x14ac:dyDescent="0.2">
      <c r="C83" s="3"/>
      <c r="D83" s="3"/>
      <c r="E83" s="3"/>
    </row>
    <row r="84" spans="3:5" x14ac:dyDescent="0.2">
      <c r="C84" s="3"/>
      <c r="D84" s="3"/>
      <c r="E84" s="3"/>
    </row>
    <row r="85" spans="3:5" x14ac:dyDescent="0.2">
      <c r="C85" s="3"/>
      <c r="D85" s="3"/>
      <c r="E85" s="3"/>
    </row>
    <row r="86" spans="3:5" x14ac:dyDescent="0.2">
      <c r="C86" s="3"/>
      <c r="D86" s="3"/>
      <c r="E86" s="3"/>
    </row>
    <row r="87" spans="3:5" x14ac:dyDescent="0.2">
      <c r="C87" s="3"/>
      <c r="D87" s="3"/>
      <c r="E87" s="3"/>
    </row>
    <row r="88" spans="3:5" x14ac:dyDescent="0.2">
      <c r="C88" s="3"/>
      <c r="D88" s="3"/>
      <c r="E88" s="3"/>
    </row>
    <row r="89" spans="3:5" x14ac:dyDescent="0.2">
      <c r="C89" s="3"/>
      <c r="D89" s="3"/>
      <c r="E89" s="3"/>
    </row>
    <row r="90" spans="3:5" x14ac:dyDescent="0.2">
      <c r="C90" s="3"/>
      <c r="D90" s="3"/>
      <c r="E90" s="3"/>
    </row>
    <row r="91" spans="3:5" x14ac:dyDescent="0.2">
      <c r="C91" s="3"/>
      <c r="D91" s="3"/>
      <c r="E91" s="3"/>
    </row>
    <row r="92" spans="3:5" x14ac:dyDescent="0.2">
      <c r="C92" s="3"/>
      <c r="D92" s="3"/>
      <c r="E92" s="3"/>
    </row>
    <row r="93" spans="3:5" x14ac:dyDescent="0.2">
      <c r="C93" s="3"/>
      <c r="D93" s="3"/>
      <c r="E93" s="3"/>
    </row>
    <row r="94" spans="3:5" x14ac:dyDescent="0.2">
      <c r="C94" s="3"/>
      <c r="D94" s="3"/>
      <c r="E94" s="3"/>
    </row>
    <row r="95" spans="3:5" x14ac:dyDescent="0.2">
      <c r="C95" s="3"/>
      <c r="D95" s="3"/>
      <c r="E95" s="3"/>
    </row>
    <row r="96" spans="3:5" x14ac:dyDescent="0.2">
      <c r="C96" s="3"/>
      <c r="D96" s="3"/>
      <c r="E96" s="3"/>
    </row>
    <row r="97" spans="3:5" x14ac:dyDescent="0.2">
      <c r="C97" s="3"/>
      <c r="D97" s="3"/>
      <c r="E97" s="3"/>
    </row>
    <row r="98" spans="3:5" x14ac:dyDescent="0.2">
      <c r="C98" s="3"/>
      <c r="D98" s="3"/>
      <c r="E98" s="3"/>
    </row>
    <row r="99" spans="3:5" x14ac:dyDescent="0.2">
      <c r="C99" s="3"/>
      <c r="D99" s="3"/>
      <c r="E99" s="3"/>
    </row>
    <row r="100" spans="3:5" x14ac:dyDescent="0.2">
      <c r="C100" s="3"/>
      <c r="D100" s="3"/>
      <c r="E100" s="3"/>
    </row>
  </sheetData>
  <sheetProtection algorithmName="SHA-512" hashValue="mYNuZ7umMtCl+EijLYeSi43+URpeRb9ZVi9cDRwtKQceWUb+NYMhhtux6BAgIX9Uv8a8bw+Ea0LJeEeEk0o5Mg==" saltValue="zpbSidvjMV+yj67ZtdaUFA==" spinCount="100000" sheet="1" objects="1" scenarios="1"/>
  <mergeCells count="3">
    <mergeCell ref="A17:E17"/>
    <mergeCell ref="A2:E2"/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647B-43D9-4348-8231-694C9624FBC3}">
  <dimension ref="A1:F9"/>
  <sheetViews>
    <sheetView workbookViewId="0">
      <selection activeCell="M6" sqref="M6"/>
    </sheetView>
  </sheetViews>
  <sheetFormatPr defaultRowHeight="15" x14ac:dyDescent="0.25"/>
  <cols>
    <col min="1" max="1" width="7" bestFit="1" customWidth="1"/>
    <col min="2" max="2" width="51.5703125" bestFit="1" customWidth="1"/>
    <col min="3" max="3" width="23" bestFit="1" customWidth="1"/>
    <col min="4" max="4" width="15.28515625" bestFit="1" customWidth="1"/>
    <col min="5" max="5" width="33.42578125" bestFit="1" customWidth="1"/>
    <col min="6" max="6" width="29.140625" bestFit="1" customWidth="1"/>
  </cols>
  <sheetData>
    <row r="1" spans="1:6" ht="38.25" thickBot="1" x14ac:dyDescent="0.3">
      <c r="A1" s="32" t="s">
        <v>31</v>
      </c>
      <c r="B1" s="33" t="s">
        <v>32</v>
      </c>
      <c r="C1" s="33" t="s">
        <v>33</v>
      </c>
      <c r="D1" s="33" t="s">
        <v>34</v>
      </c>
      <c r="E1" s="33" t="s">
        <v>35</v>
      </c>
      <c r="F1" s="33" t="s">
        <v>36</v>
      </c>
    </row>
    <row r="2" spans="1:6" ht="33.75" customHeight="1" x14ac:dyDescent="0.25">
      <c r="A2" s="49">
        <v>2023</v>
      </c>
      <c r="B2" s="49" t="s">
        <v>37</v>
      </c>
      <c r="C2" s="52">
        <v>34370</v>
      </c>
      <c r="D2" s="37" t="s">
        <v>38</v>
      </c>
      <c r="E2" s="52">
        <v>2720</v>
      </c>
      <c r="F2" s="52">
        <v>37090</v>
      </c>
    </row>
    <row r="3" spans="1:6" ht="37.5" hidden="1" x14ac:dyDescent="0.25">
      <c r="A3" s="50"/>
      <c r="B3" s="50"/>
      <c r="C3" s="53"/>
      <c r="D3" s="37" t="s">
        <v>39</v>
      </c>
      <c r="E3" s="53"/>
      <c r="F3" s="53"/>
    </row>
    <row r="4" spans="1:6" ht="38.25" thickBot="1" x14ac:dyDescent="0.3">
      <c r="A4" s="51"/>
      <c r="B4" s="51"/>
      <c r="C4" s="54"/>
      <c r="D4" s="38" t="s">
        <v>40</v>
      </c>
      <c r="E4" s="54"/>
      <c r="F4" s="54"/>
    </row>
    <row r="5" spans="1:6" ht="38.25" thickBot="1" x14ac:dyDescent="0.3">
      <c r="A5" s="35">
        <v>2024</v>
      </c>
      <c r="B5" s="34" t="s">
        <v>41</v>
      </c>
      <c r="C5" s="36">
        <v>37634</v>
      </c>
      <c r="D5" s="34" t="s">
        <v>42</v>
      </c>
      <c r="E5" s="34">
        <v>3318</v>
      </c>
      <c r="F5" s="36">
        <v>40952</v>
      </c>
    </row>
    <row r="6" spans="1:6" ht="57" thickBot="1" x14ac:dyDescent="0.3">
      <c r="A6" s="40">
        <v>2025</v>
      </c>
      <c r="B6" s="38" t="s">
        <v>43</v>
      </c>
      <c r="C6" s="39">
        <v>40952</v>
      </c>
      <c r="D6" s="38" t="s">
        <v>44</v>
      </c>
      <c r="E6" s="38" t="s">
        <v>44</v>
      </c>
      <c r="F6" s="39">
        <v>40952</v>
      </c>
    </row>
    <row r="7" spans="1:6" ht="57" thickBot="1" x14ac:dyDescent="0.3">
      <c r="A7" s="35">
        <v>2026</v>
      </c>
      <c r="B7" s="34" t="s">
        <v>43</v>
      </c>
      <c r="C7" s="36">
        <v>40952</v>
      </c>
      <c r="D7" s="34" t="s">
        <v>44</v>
      </c>
      <c r="E7" s="34" t="s">
        <v>44</v>
      </c>
      <c r="F7" s="36">
        <v>40952</v>
      </c>
    </row>
    <row r="8" spans="1:6" ht="57" thickBot="1" x14ac:dyDescent="0.3">
      <c r="A8" s="40">
        <v>2027</v>
      </c>
      <c r="B8" s="38" t="s">
        <v>43</v>
      </c>
      <c r="C8" s="39">
        <v>40952</v>
      </c>
      <c r="D8" s="38" t="s">
        <v>44</v>
      </c>
      <c r="E8" s="38" t="s">
        <v>44</v>
      </c>
      <c r="F8" s="39">
        <v>40952</v>
      </c>
    </row>
    <row r="9" spans="1:6" ht="57" thickBot="1" x14ac:dyDescent="0.3">
      <c r="A9" s="35">
        <v>2028</v>
      </c>
      <c r="B9" s="34" t="s">
        <v>43</v>
      </c>
      <c r="C9" s="36">
        <v>40952</v>
      </c>
      <c r="D9" s="34" t="s">
        <v>44</v>
      </c>
      <c r="E9" s="34" t="s">
        <v>44</v>
      </c>
      <c r="F9" s="36">
        <v>40952</v>
      </c>
    </row>
  </sheetData>
  <sheetProtection algorithmName="SHA-512" hashValue="25eX3E7Cw0jNOZvFzvgZNYJvVykMhOL1bP3m0n0GNF+DM0EYthybWmb4UZk8I4WcosaKMJfV3HJBmTOCNWbvdg==" saltValue="BkxE6SXXPs3tdJr/kHM4Yw==" spinCount="100000" sheet="1" objects="1" scenarios="1"/>
  <mergeCells count="5">
    <mergeCell ref="A2:A4"/>
    <mergeCell ref="B2:B4"/>
    <mergeCell ref="C2:C4"/>
    <mergeCell ref="E2:E4"/>
    <mergeCell ref="F2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 NTD DATA</vt:lpstr>
      <vt:lpstr>REVENUE HR PROJECTIONS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Bradford, Amy</dc:creator>
  <cp:lastModifiedBy>Falanga, Ron</cp:lastModifiedBy>
  <dcterms:created xsi:type="dcterms:W3CDTF">2022-02-08T13:14:44Z</dcterms:created>
  <dcterms:modified xsi:type="dcterms:W3CDTF">2022-04-29T17:08:00Z</dcterms:modified>
</cp:coreProperties>
</file>